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8\"/>
    </mc:Choice>
  </mc:AlternateContent>
  <xr:revisionPtr revIDLastSave="0" documentId="13_ncr:1_{AA34CA3D-8240-47EB-ADFC-841011A63A94}" xr6:coauthVersionLast="36" xr6:coauthVersionMax="36" xr10:uidLastSave="{00000000-0000-0000-0000-000000000000}"/>
  <bookViews>
    <workbookView xWindow="0" yWindow="0" windowWidth="25200" windowHeight="11775" xr2:uid="{A775898E-7E80-4D5D-AAE6-250A1521802B}"/>
  </bookViews>
  <sheets>
    <sheet name="k 31.12.2018 " sheetId="1" r:id="rId1"/>
  </sheets>
  <definedNames>
    <definedName name="_xlnm.Print_Area" localSheetId="0">'k 31.12.2018 '!$A$1:$F$829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C13" i="1"/>
  <c r="D13" i="1"/>
  <c r="E13" i="1"/>
  <c r="F13" i="1"/>
  <c r="C14" i="1"/>
  <c r="C20" i="1" s="1"/>
  <c r="C21" i="1" s="1"/>
  <c r="D14" i="1"/>
  <c r="E14" i="1"/>
  <c r="F14" i="1"/>
  <c r="F15" i="1"/>
  <c r="C17" i="1"/>
  <c r="D17" i="1"/>
  <c r="E17" i="1"/>
  <c r="F17" i="1" s="1"/>
  <c r="F18" i="1"/>
  <c r="C19" i="1"/>
  <c r="D19" i="1"/>
  <c r="D20" i="1" s="1"/>
  <c r="D21" i="1" s="1"/>
  <c r="F43" i="1"/>
  <c r="F44" i="1"/>
  <c r="F45" i="1"/>
  <c r="F46" i="1"/>
  <c r="F47" i="1"/>
  <c r="F48" i="1"/>
  <c r="F51" i="1"/>
  <c r="F52" i="1"/>
  <c r="F53" i="1"/>
  <c r="F54" i="1"/>
  <c r="F55" i="1"/>
  <c r="E59" i="1"/>
  <c r="E82" i="1" s="1"/>
  <c r="F79" i="1"/>
  <c r="F81" i="1"/>
  <c r="C82" i="1"/>
  <c r="D82" i="1"/>
  <c r="C85" i="1"/>
  <c r="D85" i="1"/>
  <c r="E85" i="1"/>
  <c r="F85" i="1" s="1"/>
  <c r="C88" i="1"/>
  <c r="D88" i="1"/>
  <c r="E88" i="1"/>
  <c r="F88" i="1" s="1"/>
  <c r="C90" i="1"/>
  <c r="C223" i="1" s="1"/>
  <c r="D90" i="1"/>
  <c r="E90" i="1"/>
  <c r="F90" i="1" s="1"/>
  <c r="C92" i="1"/>
  <c r="E92" i="1"/>
  <c r="C94" i="1"/>
  <c r="D94" i="1"/>
  <c r="E94" i="1"/>
  <c r="C96" i="1"/>
  <c r="D96" i="1"/>
  <c r="E96" i="1"/>
  <c r="F96" i="1"/>
  <c r="C99" i="1"/>
  <c r="D99" i="1"/>
  <c r="E99" i="1"/>
  <c r="C102" i="1"/>
  <c r="D102" i="1"/>
  <c r="E102" i="1"/>
  <c r="C105" i="1"/>
  <c r="D105" i="1"/>
  <c r="E105" i="1"/>
  <c r="C109" i="1"/>
  <c r="D109" i="1"/>
  <c r="E109" i="1"/>
  <c r="C117" i="1"/>
  <c r="D117" i="1"/>
  <c r="E117" i="1"/>
  <c r="C120" i="1"/>
  <c r="D120" i="1"/>
  <c r="E120" i="1"/>
  <c r="C122" i="1"/>
  <c r="D122" i="1"/>
  <c r="E122" i="1"/>
  <c r="F122" i="1" s="1"/>
  <c r="C124" i="1"/>
  <c r="D124" i="1"/>
  <c r="E124" i="1"/>
  <c r="C129" i="1"/>
  <c r="D129" i="1"/>
  <c r="E129" i="1"/>
  <c r="C131" i="1"/>
  <c r="D131" i="1"/>
  <c r="E131" i="1"/>
  <c r="C133" i="1"/>
  <c r="D133" i="1"/>
  <c r="E133" i="1"/>
  <c r="C135" i="1"/>
  <c r="D135" i="1"/>
  <c r="E135" i="1"/>
  <c r="C138" i="1"/>
  <c r="D138" i="1"/>
  <c r="E138" i="1"/>
  <c r="F138" i="1"/>
  <c r="C144" i="1"/>
  <c r="D144" i="1"/>
  <c r="E144" i="1"/>
  <c r="C147" i="1"/>
  <c r="D147" i="1"/>
  <c r="E147" i="1"/>
  <c r="C151" i="1"/>
  <c r="D151" i="1"/>
  <c r="E151" i="1"/>
  <c r="C153" i="1"/>
  <c r="D153" i="1"/>
  <c r="E153" i="1"/>
  <c r="F153" i="1" s="1"/>
  <c r="C155" i="1"/>
  <c r="D155" i="1"/>
  <c r="E155" i="1"/>
  <c r="C158" i="1"/>
  <c r="D158" i="1"/>
  <c r="E158" i="1"/>
  <c r="F158" i="1"/>
  <c r="C162" i="1"/>
  <c r="D162" i="1"/>
  <c r="E162" i="1"/>
  <c r="F162" i="1"/>
  <c r="C176" i="1"/>
  <c r="D176" i="1"/>
  <c r="E176" i="1"/>
  <c r="F176" i="1"/>
  <c r="C178" i="1"/>
  <c r="D178" i="1"/>
  <c r="E178" i="1"/>
  <c r="F178" i="1"/>
  <c r="C180" i="1"/>
  <c r="D180" i="1"/>
  <c r="E180" i="1"/>
  <c r="F180" i="1"/>
  <c r="C182" i="1"/>
  <c r="D182" i="1"/>
  <c r="E182" i="1"/>
  <c r="C184" i="1"/>
  <c r="D184" i="1"/>
  <c r="E184" i="1"/>
  <c r="C187" i="1"/>
  <c r="D187" i="1"/>
  <c r="E187" i="1"/>
  <c r="C189" i="1"/>
  <c r="D189" i="1"/>
  <c r="E189" i="1"/>
  <c r="F189" i="1" s="1"/>
  <c r="C192" i="1"/>
  <c r="D192" i="1"/>
  <c r="E192" i="1"/>
  <c r="C194" i="1"/>
  <c r="D194" i="1"/>
  <c r="E194" i="1"/>
  <c r="C196" i="1"/>
  <c r="D196" i="1"/>
  <c r="E196" i="1"/>
  <c r="C199" i="1"/>
  <c r="D199" i="1"/>
  <c r="E199" i="1"/>
  <c r="F199" i="1"/>
  <c r="C207" i="1"/>
  <c r="D207" i="1"/>
  <c r="E207" i="1"/>
  <c r="F207" i="1"/>
  <c r="C218" i="1"/>
  <c r="D218" i="1"/>
  <c r="E218" i="1"/>
  <c r="F218" i="1"/>
  <c r="C221" i="1"/>
  <c r="D221" i="1"/>
  <c r="E221" i="1"/>
  <c r="D223" i="1"/>
  <c r="C229" i="1"/>
  <c r="D229" i="1"/>
  <c r="E229" i="1"/>
  <c r="F229" i="1" s="1"/>
  <c r="C232" i="1"/>
  <c r="C276" i="1" s="1"/>
  <c r="C278" i="1" s="1"/>
  <c r="D232" i="1"/>
  <c r="E232" i="1"/>
  <c r="F232" i="1" s="1"/>
  <c r="F235" i="1"/>
  <c r="C236" i="1"/>
  <c r="D236" i="1"/>
  <c r="E236" i="1"/>
  <c r="F236" i="1"/>
  <c r="C250" i="1"/>
  <c r="D250" i="1"/>
  <c r="E250" i="1"/>
  <c r="F250" i="1"/>
  <c r="C254" i="1"/>
  <c r="D254" i="1"/>
  <c r="E254" i="1"/>
  <c r="F254" i="1"/>
  <c r="C265" i="1"/>
  <c r="D265" i="1"/>
  <c r="E265" i="1"/>
  <c r="C270" i="1"/>
  <c r="D270" i="1"/>
  <c r="F270" i="1" s="1"/>
  <c r="E270" i="1"/>
  <c r="C273" i="1"/>
  <c r="D273" i="1"/>
  <c r="F273" i="1" s="1"/>
  <c r="E273" i="1"/>
  <c r="E276" i="1"/>
  <c r="E277" i="1"/>
  <c r="E281" i="1" s="1"/>
  <c r="C281" i="1"/>
  <c r="D281" i="1"/>
  <c r="C289" i="1"/>
  <c r="D289" i="1"/>
  <c r="E289" i="1"/>
  <c r="F289" i="1" s="1"/>
  <c r="C296" i="1"/>
  <c r="C790" i="1" s="1"/>
  <c r="C792" i="1" s="1"/>
  <c r="D296" i="1"/>
  <c r="E296" i="1"/>
  <c r="F296" i="1" s="1"/>
  <c r="C298" i="1"/>
  <c r="D298" i="1"/>
  <c r="D790" i="1" s="1"/>
  <c r="D792" i="1" s="1"/>
  <c r="E298" i="1"/>
  <c r="C301" i="1"/>
  <c r="D301" i="1"/>
  <c r="E301" i="1"/>
  <c r="F301" i="1" s="1"/>
  <c r="C303" i="1"/>
  <c r="D303" i="1"/>
  <c r="E303" i="1"/>
  <c r="F303" i="1" s="1"/>
  <c r="C307" i="1"/>
  <c r="D307" i="1"/>
  <c r="E307" i="1"/>
  <c r="F307" i="1" s="1"/>
  <c r="C327" i="1"/>
  <c r="D327" i="1"/>
  <c r="E327" i="1"/>
  <c r="C335" i="1"/>
  <c r="D335" i="1"/>
  <c r="E335" i="1"/>
  <c r="F335" i="1" s="1"/>
  <c r="C339" i="1"/>
  <c r="D339" i="1"/>
  <c r="E339" i="1"/>
  <c r="F339" i="1" s="1"/>
  <c r="C343" i="1"/>
  <c r="D343" i="1"/>
  <c r="E343" i="1"/>
  <c r="F343" i="1" s="1"/>
  <c r="C347" i="1"/>
  <c r="D347" i="1"/>
  <c r="F347" i="1" s="1"/>
  <c r="E347" i="1"/>
  <c r="C349" i="1"/>
  <c r="D349" i="1"/>
  <c r="F349" i="1" s="1"/>
  <c r="E349" i="1"/>
  <c r="C351" i="1"/>
  <c r="D351" i="1"/>
  <c r="E351" i="1"/>
  <c r="F351" i="1" s="1"/>
  <c r="C363" i="1"/>
  <c r="D363" i="1"/>
  <c r="E363" i="1"/>
  <c r="F363" i="1" s="1"/>
  <c r="C371" i="1"/>
  <c r="D371" i="1"/>
  <c r="F371" i="1" s="1"/>
  <c r="E371" i="1"/>
  <c r="C373" i="1"/>
  <c r="D373" i="1"/>
  <c r="F373" i="1" s="1"/>
  <c r="E373" i="1"/>
  <c r="C377" i="1"/>
  <c r="D377" i="1"/>
  <c r="F377" i="1" s="1"/>
  <c r="E377" i="1"/>
  <c r="C380" i="1"/>
  <c r="D380" i="1"/>
  <c r="E380" i="1"/>
  <c r="F380" i="1" s="1"/>
  <c r="C389" i="1"/>
  <c r="D389" i="1"/>
  <c r="E389" i="1"/>
  <c r="C412" i="1"/>
  <c r="D412" i="1"/>
  <c r="E412" i="1"/>
  <c r="F412" i="1" s="1"/>
  <c r="C414" i="1"/>
  <c r="D414" i="1"/>
  <c r="E414" i="1"/>
  <c r="F414" i="1" s="1"/>
  <c r="C418" i="1"/>
  <c r="D418" i="1"/>
  <c r="E418" i="1"/>
  <c r="F418" i="1" s="1"/>
  <c r="C420" i="1"/>
  <c r="D420" i="1"/>
  <c r="E420" i="1"/>
  <c r="C424" i="1"/>
  <c r="D424" i="1"/>
  <c r="E424" i="1"/>
  <c r="F424" i="1" s="1"/>
  <c r="C426" i="1"/>
  <c r="D426" i="1"/>
  <c r="E426" i="1"/>
  <c r="F426" i="1" s="1"/>
  <c r="C430" i="1"/>
  <c r="D430" i="1"/>
  <c r="E430" i="1"/>
  <c r="F430" i="1" s="1"/>
  <c r="C437" i="1"/>
  <c r="D437" i="1"/>
  <c r="E437" i="1"/>
  <c r="C444" i="1"/>
  <c r="D444" i="1"/>
  <c r="E444" i="1"/>
  <c r="F444" i="1" s="1"/>
  <c r="C447" i="1"/>
  <c r="D447" i="1"/>
  <c r="E447" i="1"/>
  <c r="F447" i="1" s="1"/>
  <c r="C449" i="1"/>
  <c r="D449" i="1"/>
  <c r="E449" i="1"/>
  <c r="F449" i="1" s="1"/>
  <c r="C454" i="1"/>
  <c r="D454" i="1"/>
  <c r="E454" i="1"/>
  <c r="C467" i="1"/>
  <c r="D467" i="1"/>
  <c r="E467" i="1"/>
  <c r="F467" i="1" s="1"/>
  <c r="C475" i="1"/>
  <c r="D475" i="1"/>
  <c r="E475" i="1"/>
  <c r="F475" i="1" s="1"/>
  <c r="C502" i="1"/>
  <c r="D502" i="1"/>
  <c r="E502" i="1"/>
  <c r="F502" i="1" s="1"/>
  <c r="C537" i="1"/>
  <c r="D537" i="1"/>
  <c r="E537" i="1"/>
  <c r="C542" i="1"/>
  <c r="D542" i="1"/>
  <c r="E542" i="1"/>
  <c r="F542" i="1" s="1"/>
  <c r="C547" i="1"/>
  <c r="D547" i="1"/>
  <c r="E547" i="1"/>
  <c r="F547" i="1" s="1"/>
  <c r="C549" i="1"/>
  <c r="D549" i="1"/>
  <c r="E549" i="1"/>
  <c r="F549" i="1" s="1"/>
  <c r="C557" i="1"/>
  <c r="D557" i="1"/>
  <c r="E557" i="1"/>
  <c r="C560" i="1"/>
  <c r="D560" i="1"/>
  <c r="E560" i="1"/>
  <c r="F560" i="1" s="1"/>
  <c r="C574" i="1"/>
  <c r="D574" i="1"/>
  <c r="E574" i="1"/>
  <c r="F574" i="1" s="1"/>
  <c r="C577" i="1"/>
  <c r="D577" i="1"/>
  <c r="E577" i="1"/>
  <c r="F577" i="1" s="1"/>
  <c r="C579" i="1"/>
  <c r="D579" i="1"/>
  <c r="E579" i="1"/>
  <c r="C596" i="1"/>
  <c r="D596" i="1"/>
  <c r="E596" i="1"/>
  <c r="F596" i="1" s="1"/>
  <c r="C603" i="1"/>
  <c r="D603" i="1"/>
  <c r="E603" i="1"/>
  <c r="F603" i="1" s="1"/>
  <c r="C605" i="1"/>
  <c r="D605" i="1"/>
  <c r="E605" i="1"/>
  <c r="F605" i="1" s="1"/>
  <c r="C609" i="1"/>
  <c r="D609" i="1"/>
  <c r="E609" i="1"/>
  <c r="C645" i="1"/>
  <c r="D645" i="1"/>
  <c r="E645" i="1"/>
  <c r="F645" i="1" s="1"/>
  <c r="C652" i="1"/>
  <c r="D652" i="1"/>
  <c r="E652" i="1"/>
  <c r="F652" i="1" s="1"/>
  <c r="C658" i="1"/>
  <c r="D658" i="1"/>
  <c r="E658" i="1"/>
  <c r="F658" i="1" s="1"/>
  <c r="C665" i="1"/>
  <c r="D665" i="1"/>
  <c r="E665" i="1"/>
  <c r="C668" i="1"/>
  <c r="D668" i="1"/>
  <c r="E668" i="1"/>
  <c r="F668" i="1" s="1"/>
  <c r="C670" i="1"/>
  <c r="D670" i="1"/>
  <c r="E670" i="1"/>
  <c r="F670" i="1" s="1"/>
  <c r="C673" i="1"/>
  <c r="D673" i="1"/>
  <c r="E673" i="1"/>
  <c r="F673" i="1" s="1"/>
  <c r="C687" i="1"/>
  <c r="D687" i="1"/>
  <c r="E687" i="1"/>
  <c r="C690" i="1"/>
  <c r="D690" i="1"/>
  <c r="E690" i="1"/>
  <c r="F690" i="1" s="1"/>
  <c r="C692" i="1"/>
  <c r="D692" i="1"/>
  <c r="E692" i="1"/>
  <c r="F692" i="1" s="1"/>
  <c r="C701" i="1"/>
  <c r="D701" i="1"/>
  <c r="E701" i="1"/>
  <c r="F701" i="1" s="1"/>
  <c r="C703" i="1"/>
  <c r="D703" i="1"/>
  <c r="E703" i="1"/>
  <c r="C707" i="1"/>
  <c r="D707" i="1"/>
  <c r="E707" i="1"/>
  <c r="F707" i="1" s="1"/>
  <c r="C709" i="1"/>
  <c r="D709" i="1"/>
  <c r="F709" i="1" s="1"/>
  <c r="E709" i="1"/>
  <c r="C711" i="1"/>
  <c r="D711" i="1"/>
  <c r="E711" i="1"/>
  <c r="F711" i="1" s="1"/>
  <c r="C716" i="1"/>
  <c r="D716" i="1"/>
  <c r="E716" i="1"/>
  <c r="C719" i="1"/>
  <c r="D719" i="1"/>
  <c r="E719" i="1"/>
  <c r="F719" i="1" s="1"/>
  <c r="C724" i="1"/>
  <c r="D724" i="1"/>
  <c r="E724" i="1"/>
  <c r="F724" i="1" s="1"/>
  <c r="C728" i="1"/>
  <c r="D728" i="1"/>
  <c r="E728" i="1"/>
  <c r="F728" i="1" s="1"/>
  <c r="C730" i="1"/>
  <c r="D730" i="1"/>
  <c r="E730" i="1"/>
  <c r="C735" i="1"/>
  <c r="D735" i="1"/>
  <c r="E735" i="1"/>
  <c r="F735" i="1" s="1"/>
  <c r="C738" i="1"/>
  <c r="D738" i="1"/>
  <c r="E738" i="1"/>
  <c r="F738" i="1" s="1"/>
  <c r="C742" i="1"/>
  <c r="D742" i="1"/>
  <c r="E742" i="1"/>
  <c r="F742" i="1"/>
  <c r="C744" i="1"/>
  <c r="D744" i="1"/>
  <c r="E744" i="1"/>
  <c r="F744" i="1"/>
  <c r="C751" i="1"/>
  <c r="D751" i="1"/>
  <c r="E751" i="1"/>
  <c r="F751" i="1"/>
  <c r="C757" i="1"/>
  <c r="D757" i="1"/>
  <c r="E757" i="1"/>
  <c r="C759" i="1"/>
  <c r="D759" i="1"/>
  <c r="E759" i="1"/>
  <c r="C761" i="1"/>
  <c r="D761" i="1"/>
  <c r="E761" i="1"/>
  <c r="F761" i="1" s="1"/>
  <c r="C765" i="1"/>
  <c r="D765" i="1"/>
  <c r="E765" i="1"/>
  <c r="F765" i="1" s="1"/>
  <c r="C767" i="1"/>
  <c r="D767" i="1"/>
  <c r="E767" i="1"/>
  <c r="F767" i="1" s="1"/>
  <c r="C769" i="1"/>
  <c r="D769" i="1"/>
  <c r="E769" i="1"/>
  <c r="C775" i="1"/>
  <c r="D775" i="1"/>
  <c r="E775" i="1"/>
  <c r="F775" i="1"/>
  <c r="C779" i="1"/>
  <c r="D779" i="1"/>
  <c r="E779" i="1"/>
  <c r="F779" i="1"/>
  <c r="C781" i="1"/>
  <c r="D781" i="1"/>
  <c r="E781" i="1"/>
  <c r="F781" i="1"/>
  <c r="C801" i="1"/>
  <c r="D801" i="1"/>
  <c r="E801" i="1"/>
  <c r="C811" i="1"/>
  <c r="C817" i="1"/>
  <c r="C823" i="1"/>
  <c r="C829" i="1"/>
  <c r="C280" i="1" l="1"/>
  <c r="C282" i="1" s="1"/>
  <c r="C793" i="1" s="1"/>
  <c r="E790" i="1"/>
  <c r="E223" i="1"/>
  <c r="F223" i="1" s="1"/>
  <c r="F82" i="1"/>
  <c r="D276" i="1"/>
  <c r="D278" i="1" s="1"/>
  <c r="F730" i="1"/>
  <c r="F716" i="1"/>
  <c r="F703" i="1"/>
  <c r="F687" i="1"/>
  <c r="F665" i="1"/>
  <c r="F609" i="1"/>
  <c r="F579" i="1"/>
  <c r="F557" i="1"/>
  <c r="F537" i="1"/>
  <c r="F454" i="1"/>
  <c r="F437" i="1"/>
  <c r="F420" i="1"/>
  <c r="F389" i="1"/>
  <c r="F327" i="1"/>
  <c r="F298" i="1"/>
  <c r="F192" i="1"/>
  <c r="D280" i="1"/>
  <c r="D282" i="1" s="1"/>
  <c r="D793" i="1" s="1"/>
  <c r="F59" i="1"/>
  <c r="E19" i="1"/>
  <c r="E278" i="1"/>
  <c r="F278" i="1" s="1"/>
  <c r="F19" i="1" l="1"/>
  <c r="E20" i="1"/>
  <c r="E21" i="1" s="1"/>
  <c r="F276" i="1"/>
  <c r="E792" i="1"/>
  <c r="F792" i="1" s="1"/>
  <c r="F790" i="1"/>
  <c r="E280" i="1"/>
  <c r="E282" i="1" l="1"/>
  <c r="F280" i="1"/>
  <c r="F282" i="1" l="1"/>
  <c r="E793" i="1"/>
</calcChain>
</file>

<file path=xl/sharedStrings.xml><?xml version="1.0" encoding="utf-8"?>
<sst xmlns="http://schemas.openxmlformats.org/spreadsheetml/2006/main" count="889" uniqueCount="784">
  <si>
    <t>stav účtu fond rozvoje bydlení k 31.12.2018</t>
  </si>
  <si>
    <t>přijaté úroky</t>
  </si>
  <si>
    <t>bankovní poplatky</t>
  </si>
  <si>
    <t>počáteční stav k 1.1.2018</t>
  </si>
  <si>
    <t>Kč</t>
  </si>
  <si>
    <t>Fond rozvoje bydlení k 31.12.2018</t>
  </si>
  <si>
    <t>stav účtu fond TS+bank.poplatky k 31.12.2018</t>
  </si>
  <si>
    <t>výdaje fondu k 31.12.2018</t>
  </si>
  <si>
    <t>příjmy fondu k 31.12.2018</t>
  </si>
  <si>
    <t>Fond  TS+bank.poplatky  k 31.12.2018</t>
  </si>
  <si>
    <t>stav účtu fond příjmy z pronájmů  k 31.12.2018</t>
  </si>
  <si>
    <t>Fond příjmy z pronájmů k 31.12.2018</t>
  </si>
  <si>
    <t>stav účtu sociálního fondu k 31.12.2018</t>
  </si>
  <si>
    <t>výdaje soc.fondu k 31.12.2018</t>
  </si>
  <si>
    <t>příjmy soc.fondu k 31.12.2018</t>
  </si>
  <si>
    <t>Sociální fond města k 31.12.2018</t>
  </si>
  <si>
    <t>PŘEHLED STAVŮ FONDOVÝCH ÚČTŮ K 31.12.2018</t>
  </si>
  <si>
    <t>x</t>
  </si>
  <si>
    <t>FINANCOVÁNÍ</t>
  </si>
  <si>
    <t>tř.8</t>
  </si>
  <si>
    <t>Operace z pen.účtů organizace nemajících charakter příjmů a výdajů vládního sektoru</t>
  </si>
  <si>
    <t>Aktivní dlouhodobé operace řízení likvidity</t>
  </si>
  <si>
    <t>Uhrazené splátky dlouhod.přijatých půjčených prostředků</t>
  </si>
  <si>
    <t>Změna stavu krátk.prostředků na bank.účtech</t>
  </si>
  <si>
    <t>TEXT</t>
  </si>
  <si>
    <t>pol.</t>
  </si>
  <si>
    <t>SKUTEČNOST</t>
  </si>
  <si>
    <t>RU</t>
  </si>
  <si>
    <t>RS</t>
  </si>
  <si>
    <t>SALDO PŘÍJMŮ A VÝDAJŮ PO KONSOL.</t>
  </si>
  <si>
    <t>Výdaje po konsolidaci</t>
  </si>
  <si>
    <t>xx</t>
  </si>
  <si>
    <t>´  - konsolidace</t>
  </si>
  <si>
    <t>Výdaje celkem</t>
  </si>
  <si>
    <t xml:space="preserve">     -nevyjasněné platby</t>
  </si>
  <si>
    <t xml:space="preserve">     -rezerva pro neziskové organizace</t>
  </si>
  <si>
    <t xml:space="preserve">     -rezerva na dotace a dary </t>
  </si>
  <si>
    <t xml:space="preserve">     -rezerva m.č.Olší nad Oslavou</t>
  </si>
  <si>
    <t xml:space="preserve">     -rezerva m.č. Mostiště</t>
  </si>
  <si>
    <t xml:space="preserve">     -rezerva m.č. Lhotky</t>
  </si>
  <si>
    <t xml:space="preserve">     -rezerva m.č. Hrbov</t>
  </si>
  <si>
    <t xml:space="preserve">     -rezerva neúčelová</t>
  </si>
  <si>
    <t>Ostatní činnosti jinde nezařazené</t>
  </si>
  <si>
    <t xml:space="preserve">     -SPOD 2016 - vratka dotace</t>
  </si>
  <si>
    <t>Finanční vypořádání minulých let</t>
  </si>
  <si>
    <t xml:space="preserve">     -platba DPPO za obce za r.2017 - město</t>
  </si>
  <si>
    <t xml:space="preserve">     - úhrady sankcí jiným rozpočtům</t>
  </si>
  <si>
    <t xml:space="preserve">     -platba DPH</t>
  </si>
  <si>
    <t>Ostatní finanční operace</t>
  </si>
  <si>
    <t xml:space="preserve">     -převody vlastním rozpočtovým účtům</t>
  </si>
  <si>
    <t xml:space="preserve">     -převody vlastním rezervním fondům</t>
  </si>
  <si>
    <t xml:space="preserve">     -převody na účty </t>
  </si>
  <si>
    <t xml:space="preserve">     -převody FKSP a soc.fondu obcí</t>
  </si>
  <si>
    <t xml:space="preserve">     -převody vlastním fondům hospodářské činnosti</t>
  </si>
  <si>
    <t>Převody vlastním fondům v rozpočtech úz.úrovně</t>
  </si>
  <si>
    <t xml:space="preserve">     -pojištění majetku města a odpovědnosti</t>
  </si>
  <si>
    <t>Pojištění funkčně nespecifikované</t>
  </si>
  <si>
    <t xml:space="preserve">     -bankovní poplatky</t>
  </si>
  <si>
    <t>Obecné příjmy a výdaje z fin.operací</t>
  </si>
  <si>
    <t xml:space="preserve">     -investiční</t>
  </si>
  <si>
    <t xml:space="preserve">     -náklady věcné</t>
  </si>
  <si>
    <t xml:space="preserve">     -náklady mzdové vč.SZP</t>
  </si>
  <si>
    <t>Činnost místní správy</t>
  </si>
  <si>
    <t xml:space="preserve">     - volba prezidenta republiky</t>
  </si>
  <si>
    <t>Volba prezidenta republiky</t>
  </si>
  <si>
    <t xml:space="preserve">     - volby do ZO</t>
  </si>
  <si>
    <t>Volby do zastupitelstev územních samosprávných celků</t>
  </si>
  <si>
    <t xml:space="preserve">     - komise m.č. Olší n.Oslavou</t>
  </si>
  <si>
    <t xml:space="preserve">     - komise m.č. Mostiště</t>
  </si>
  <si>
    <t xml:space="preserve">     - komise m.č.Lhotky</t>
  </si>
  <si>
    <t xml:space="preserve">     - komise m.č. Hrbov</t>
  </si>
  <si>
    <t xml:space="preserve">     - ZM Velké Meziříčí</t>
  </si>
  <si>
    <t>Zastupitelstva obcí</t>
  </si>
  <si>
    <t xml:space="preserve">     - hasičská zbrojnice VM-stavební úpravy</t>
  </si>
  <si>
    <t xml:space="preserve">     - hasiči Olší nad Oslavou</t>
  </si>
  <si>
    <t xml:space="preserve">     - hasiči Mostiště</t>
  </si>
  <si>
    <t xml:space="preserve">     - hasiči Lhotky</t>
  </si>
  <si>
    <t xml:space="preserve">     - hasiči Hrbov</t>
  </si>
  <si>
    <t xml:space="preserve">     - hasiči Velké Meziříčí</t>
  </si>
  <si>
    <t>Požární ochrana-dobrovolná část</t>
  </si>
  <si>
    <t xml:space="preserve">     - prevence kriminality-projekt dle výzvy</t>
  </si>
  <si>
    <t>Ostatní záležitosti bezpečnosti, veř.pořádkku…</t>
  </si>
  <si>
    <t xml:space="preserve">     - PD na rekonstrukci služebny MP</t>
  </si>
  <si>
    <t xml:space="preserve">     - náklady věcné </t>
  </si>
  <si>
    <t xml:space="preserve">     - náklady mzdové vč.SZP</t>
  </si>
  <si>
    <t>Bezpečnost a veřejný pořádek</t>
  </si>
  <si>
    <t xml:space="preserve">     - služby telekomunikací</t>
  </si>
  <si>
    <t xml:space="preserve">     - krizový štáb-vybavení, rezerva</t>
  </si>
  <si>
    <t>Ochrana obyvatelstva</t>
  </si>
  <si>
    <t xml:space="preserve">     - grant.program soc.oblast - skupina B</t>
  </si>
  <si>
    <t xml:space="preserve">     - grant.program soc.oblast - skupina A</t>
  </si>
  <si>
    <t xml:space="preserve">     - obecně prosp.práce-smlouva s TSVM</t>
  </si>
  <si>
    <t xml:space="preserve">     - záležitosti soc.věcí blíže nespecifikované</t>
  </si>
  <si>
    <t>Ostatní záležitosti soc.věcí a politiky zaměstnanosti</t>
  </si>
  <si>
    <t xml:space="preserve">     - Střed z.s., linka důvěry</t>
  </si>
  <si>
    <t>Ostatní služby sociální prevence</t>
  </si>
  <si>
    <t xml:space="preserve">     - záloha na energie nízkoprah.centrum</t>
  </si>
  <si>
    <t xml:space="preserve">     - Nízkoprahové centrum nájemné plac.fi Conti Trade</t>
  </si>
  <si>
    <t xml:space="preserve">     - Diecézní charita Wellmez dotace</t>
  </si>
  <si>
    <t>Nízkoprahová zařízení pro děti a mládež</t>
  </si>
  <si>
    <t xml:space="preserve">     - Diecézní charita-raná péče Třebíč</t>
  </si>
  <si>
    <t xml:space="preserve">     - Střed z.s., sociálně aktivizační služba</t>
  </si>
  <si>
    <t xml:space="preserve">     - Diecézní charita-sociálně aktivizační služba ZR</t>
  </si>
  <si>
    <t xml:space="preserve">     - Portimo-raná péče dotace</t>
  </si>
  <si>
    <t>Raná péče pro rodiny s dětmi</t>
  </si>
  <si>
    <t xml:space="preserve">     - denní rehabilitační stacionář Třebíč</t>
  </si>
  <si>
    <t xml:space="preserve">     - Diecézní charita-NESA dotace</t>
  </si>
  <si>
    <t>Denní stacionáře a centra denních služeb</t>
  </si>
  <si>
    <t xml:space="preserve">     - Sociální služby VM příspěvek na provoz-přeposl.dotace MPSV</t>
  </si>
  <si>
    <t xml:space="preserve">     - Sociální služby VM příspěvek na provoz-přeposl.dotace Kraj Vys.</t>
  </si>
  <si>
    <t xml:space="preserve">     - Sociální služby VM příspěvek na provoz</t>
  </si>
  <si>
    <t xml:space="preserve">     - Diecézní charita-osobní asistence dotace</t>
  </si>
  <si>
    <t>Osobní asistence, peč.služba a podpora samost.bydlení</t>
  </si>
  <si>
    <t xml:space="preserve">     - věcné dary pro děti v ústavech</t>
  </si>
  <si>
    <t>Ostatní soc.péče a pomoc rodině a manželství</t>
  </si>
  <si>
    <t xml:space="preserve">     - Domov pro matky (otce) Ječmínek Žďár n.S. dotace</t>
  </si>
  <si>
    <t>Domovy-penziony pro matky s dětmi</t>
  </si>
  <si>
    <t xml:space="preserve">     - Diecézní charita-Centrum prevence dotace</t>
  </si>
  <si>
    <t xml:space="preserve">     - Diecézní charita-Kopretina dotace</t>
  </si>
  <si>
    <t xml:space="preserve">     - pobytová akce pro klienty SPOD</t>
  </si>
  <si>
    <t>Ostatní sociální péče a pomoc dětem a mládeži</t>
  </si>
  <si>
    <t xml:space="preserve">     - Občanská poradna Žďár nad Sázavou</t>
  </si>
  <si>
    <t>Odborné sociální poradenství</t>
  </si>
  <si>
    <t xml:space="preserve">     - Moravský rybářský svaz</t>
  </si>
  <si>
    <t xml:space="preserve">          -Libor Smejkal-film o Jakubu Demlovi</t>
  </si>
  <si>
    <t xml:space="preserve">          -Mgr.Olga Ubrová, </t>
  </si>
  <si>
    <t xml:space="preserve">          -Dóza, s.v.č., Drakiáda 2018</t>
  </si>
  <si>
    <t xml:space="preserve">          -Mateřská škola Velké Meziříčí</t>
  </si>
  <si>
    <t xml:space="preserve">          -Hajný R., Muzikanti dětem</t>
  </si>
  <si>
    <t xml:space="preserve">          -Fleck Tomáš, Fajtfest</t>
  </si>
  <si>
    <t xml:space="preserve">     - grantový systém podpory kultury</t>
  </si>
  <si>
    <t>Ostatní činnosti související se službami pro obyvatelstvo</t>
  </si>
  <si>
    <t xml:space="preserve">     - ostatní ekologické záležitosti</t>
  </si>
  <si>
    <t>Ostatní ekologické záležitosti</t>
  </si>
  <si>
    <t xml:space="preserve">     - Chaloupky o.p.s. dotace na činnost</t>
  </si>
  <si>
    <t xml:space="preserve">     - ekologická výchova a osvěta</t>
  </si>
  <si>
    <t>Ekologická výchova a osvěta</t>
  </si>
  <si>
    <t xml:space="preserve">     - práce provedené TS - Olší n.Oslavou</t>
  </si>
  <si>
    <t xml:space="preserve">     - práce provedené TS - Mostiště</t>
  </si>
  <si>
    <t xml:space="preserve">     - práce provedené TS - Lhotky</t>
  </si>
  <si>
    <t xml:space="preserve">     - práce provedené TS - Hrbov,Svařenov</t>
  </si>
  <si>
    <t xml:space="preserve">     - práce provedené TS - město vč.nákupu mobiliáře</t>
  </si>
  <si>
    <t xml:space="preserve">     - býv.areál TS-PD opěrná zeď</t>
  </si>
  <si>
    <t xml:space="preserve">     - projekt Regenerace zeleně VM</t>
  </si>
  <si>
    <t xml:space="preserve">     - veřejné prostranství Olší nad Oslavou</t>
  </si>
  <si>
    <t xml:space="preserve">     - veřejné prostranství Mostiště</t>
  </si>
  <si>
    <t xml:space="preserve">     - veřejné prostranství Lhotky</t>
  </si>
  <si>
    <t xml:space="preserve">     - veřejné prostranství Hrbov</t>
  </si>
  <si>
    <t xml:space="preserve">     - revitalizace zeleně Olší nad Oslavou</t>
  </si>
  <si>
    <t xml:space="preserve">     - činnosti zajišťované odborem živ.prostředí</t>
  </si>
  <si>
    <t>Péče o vzhled obcí a veřejnou zeleň</t>
  </si>
  <si>
    <t xml:space="preserve">     - ochrana významných ekosystémů a lokalit</t>
  </si>
  <si>
    <t xml:space="preserve">     - nauč.stezka Nesměř,Bal.údolí-projekt rozšíření naučné stezky</t>
  </si>
  <si>
    <t>Chráněné části přírody</t>
  </si>
  <si>
    <t xml:space="preserve">     - chemické analýzy</t>
  </si>
  <si>
    <t>Monitoring půdy a podzemní vody</t>
  </si>
  <si>
    <t xml:space="preserve">     - vedení předepsané evidence KO</t>
  </si>
  <si>
    <t xml:space="preserve">     - likvidace nepovolených skládek</t>
  </si>
  <si>
    <t>Ostatní nakládání s odpady</t>
  </si>
  <si>
    <t xml:space="preserve">     - práce provedené TS - Lhotky,Kúsky,Dol.Radslavice</t>
  </si>
  <si>
    <t xml:space="preserve">     - třídění odpadů</t>
  </si>
  <si>
    <t xml:space="preserve">     - práce provedené TS - město</t>
  </si>
  <si>
    <t>Prevence vzniku odpadů</t>
  </si>
  <si>
    <t xml:space="preserve">     - práce provedené TS-Olší nad Oslavou</t>
  </si>
  <si>
    <t xml:space="preserve">     - práce provedené TS</t>
  </si>
  <si>
    <t xml:space="preserve">     - rozšíření sběru využ.složek odpadu-úprava stanovišť</t>
  </si>
  <si>
    <t xml:space="preserve">     - rozšíření sběru využ.složek odpadu-nádoby, kompostéry</t>
  </si>
  <si>
    <t xml:space="preserve">     - předfinancování projektu-nakládání s bioodpady (kompostéry)</t>
  </si>
  <si>
    <t>Využívání a zneškodňování komunálních odpadů</t>
  </si>
  <si>
    <t xml:space="preserve">     - nájemné za pozemky (skládka TKO)</t>
  </si>
  <si>
    <t>Sběr a svoz komunálních odpadů</t>
  </si>
  <si>
    <t xml:space="preserve">     -práce provedené TS město</t>
  </si>
  <si>
    <t xml:space="preserve">     -ostatní </t>
  </si>
  <si>
    <t xml:space="preserve">     -metropolitní síť včetně dotace</t>
  </si>
  <si>
    <t xml:space="preserve">     -rezerva odb.správy majetku a bytů</t>
  </si>
  <si>
    <t xml:space="preserve">     -oprava studny na pozemku býv.domova důchodců</t>
  </si>
  <si>
    <t xml:space="preserve">     -daň z převodu nemovitostí</t>
  </si>
  <si>
    <t xml:space="preserve">     -nákup kolků</t>
  </si>
  <si>
    <t xml:space="preserve">     -geometrické plány, připojovací poplatky</t>
  </si>
  <si>
    <t xml:space="preserve">     -znalecké posudky</t>
  </si>
  <si>
    <t xml:space="preserve">     -pronájmy pozemků</t>
  </si>
  <si>
    <t xml:space="preserve">     -el.energie-areál býv.TS, internát</t>
  </si>
  <si>
    <t xml:space="preserve">     -plyn-areál býv.TS, internát</t>
  </si>
  <si>
    <t xml:space="preserve">     -voda-býv.areál TS, internát</t>
  </si>
  <si>
    <t xml:space="preserve">     - výkupy pozemků Olší nad Oslavou</t>
  </si>
  <si>
    <t xml:space="preserve">     - PD projekt infrastruktury pro RD Mostiště</t>
  </si>
  <si>
    <t xml:space="preserve">     - výkupy pozemků Mostiště</t>
  </si>
  <si>
    <t xml:space="preserve">     - Lhotky-prostory po bývalé Jednotě-změna užívání</t>
  </si>
  <si>
    <t xml:space="preserve">     - výkupy pozemků Lhotky</t>
  </si>
  <si>
    <t xml:space="preserve">     - Hrbov, Svařenov-zastavovací studie, geodetické práce</t>
  </si>
  <si>
    <t xml:space="preserve">     - oprava fasády TSVM</t>
  </si>
  <si>
    <t xml:space="preserve">     - chata č.e.21</t>
  </si>
  <si>
    <t xml:space="preserve">     - výkup garáží-obchvat</t>
  </si>
  <si>
    <t xml:space="preserve">     - výkupy pozemků</t>
  </si>
  <si>
    <t xml:space="preserve">     - odpisy TS převod do fondu odpisů</t>
  </si>
  <si>
    <t xml:space="preserve">     - Mikroregion Velkomeziříčsko-Bítešsko členský příspěvek</t>
  </si>
  <si>
    <t xml:space="preserve">          Koruna Vysočiny</t>
  </si>
  <si>
    <t xml:space="preserve">          Sdružení obcí Vysočiny</t>
  </si>
  <si>
    <t xml:space="preserve">          Sdružení vlastníků lesů…</t>
  </si>
  <si>
    <t xml:space="preserve">          Svaz měst a obcí ČR</t>
  </si>
  <si>
    <t xml:space="preserve">          Sdružení hist.sídel Čech, Moravy a Slezska</t>
  </si>
  <si>
    <t xml:space="preserve">          Národní síť zdravých měst</t>
  </si>
  <si>
    <t xml:space="preserve">     - neinvest.transfery spolkům členské příspěvky</t>
  </si>
  <si>
    <t xml:space="preserve">     - práce energetika</t>
  </si>
  <si>
    <t xml:space="preserve">     - spotřeba el.energie veř.WC</t>
  </si>
  <si>
    <t xml:space="preserve">     - spotřeba vody kašna,fontána, veř. WC</t>
  </si>
  <si>
    <t>Komunální služby a úz.rozvoj jinde nezař.</t>
  </si>
  <si>
    <t xml:space="preserve">     - územní plán Petráveč (průmyslová zóna)-dokončení</t>
  </si>
  <si>
    <t xml:space="preserve">     - zpracování územního plánu na web a úpravy</t>
  </si>
  <si>
    <t xml:space="preserve">     - územní plán města VM</t>
  </si>
  <si>
    <t>Územní plánování</t>
  </si>
  <si>
    <t xml:space="preserve">     - PD a infrastruktura areál bývalých TS</t>
  </si>
  <si>
    <t>Výstavba a údržba místních inženýrských sítí</t>
  </si>
  <si>
    <t xml:space="preserve">     - práce provedené TS Mostiště</t>
  </si>
  <si>
    <t xml:space="preserve">     - dohoda hřbitov Mostiště</t>
  </si>
  <si>
    <t xml:space="preserve">     - přestavba a modernizace obřadní síně na hřbitově Karlov</t>
  </si>
  <si>
    <t xml:space="preserve">     - práce provedené TS město</t>
  </si>
  <si>
    <t xml:space="preserve">     - vedení agendy pronájmu hrobových míst</t>
  </si>
  <si>
    <t xml:space="preserve">     - náklady na pohřby zajišťované městem</t>
  </si>
  <si>
    <t>Pohřebnictví</t>
  </si>
  <si>
    <t xml:space="preserve">     - práce provedené TS Olší n.Oslavou</t>
  </si>
  <si>
    <t xml:space="preserve">     - práce provedené TS Hrbov</t>
  </si>
  <si>
    <t xml:space="preserve">     - areál bývalých TS VM,ul.Třebíčská-VO</t>
  </si>
  <si>
    <t xml:space="preserve">     - VO Bezděkov-Poříčí</t>
  </si>
  <si>
    <t xml:space="preserve">     - VO ul.Záviškova-PD</t>
  </si>
  <si>
    <t xml:space="preserve">     - prodloužení VO Svařenov</t>
  </si>
  <si>
    <t xml:space="preserve">     - osvětlení u chodníku Mostiště</t>
  </si>
  <si>
    <t xml:space="preserve">     - osvětlení hřiště Mostiště</t>
  </si>
  <si>
    <t xml:space="preserve">     - spotřeba el.energie Olší n.Oslavou</t>
  </si>
  <si>
    <t xml:space="preserve">     - spotřeba el.energie Mostiště</t>
  </si>
  <si>
    <t xml:space="preserve">     - Lhotky VO údžba a rozšíření</t>
  </si>
  <si>
    <t xml:space="preserve">     - spotřeba el.energie Lhotky</t>
  </si>
  <si>
    <t xml:space="preserve">     - spotřeba el.energie Hrbov</t>
  </si>
  <si>
    <t xml:space="preserve">     - spotřeba el.energie město</t>
  </si>
  <si>
    <t>Veřejné osvětlení</t>
  </si>
  <si>
    <t xml:space="preserve">     - projekt pro ÚŘ-sídliště Hliniště III.</t>
  </si>
  <si>
    <t>Bytové hospodářství</t>
  </si>
  <si>
    <t xml:space="preserve">     - oblastní spolek ČČK-dotace</t>
  </si>
  <si>
    <r>
      <t xml:space="preserve">     </t>
    </r>
    <r>
      <rPr>
        <sz val="11"/>
        <rFont val="Arial CE"/>
        <charset val="238"/>
      </rPr>
      <t xml:space="preserve">- STATIM, z.s.-finanční příspěvek na zřízení babyboxu </t>
    </r>
  </si>
  <si>
    <t>Ostatní činnost ve zdravotnictví</t>
  </si>
  <si>
    <t xml:space="preserve">     - K centrum Třebíč dotace</t>
  </si>
  <si>
    <t xml:space="preserve">          Sociální služby města Velké Meziříčí</t>
  </si>
  <si>
    <t xml:space="preserve">          Chaloupky o.p.s.</t>
  </si>
  <si>
    <t xml:space="preserve">          Dóza, středisko volného času</t>
  </si>
  <si>
    <t xml:space="preserve">          Základní škola Velké Meziříčí, Školní</t>
  </si>
  <si>
    <t xml:space="preserve">          Základní škola Velké Meziříčí, Sokolovská</t>
  </si>
  <si>
    <t xml:space="preserve">          Mateřská škola, příspěvková organizace, Čechova</t>
  </si>
  <si>
    <t xml:space="preserve">          Asociace rodičů a přátel zdravotně postižených dětí </t>
  </si>
  <si>
    <t xml:space="preserve">          Farní sbor Českobratrské církve evangelické ve Velkém Meziříčí</t>
  </si>
  <si>
    <t xml:space="preserve">          Kynologický klub Velké Meziříčí, z.s.</t>
  </si>
  <si>
    <t xml:space="preserve">          Myslivecký spolek Lhotky</t>
  </si>
  <si>
    <r>
      <t xml:space="preserve">          </t>
    </r>
    <r>
      <rPr>
        <i/>
        <sz val="11"/>
        <rFont val="Arial CE"/>
        <charset val="238"/>
      </rPr>
      <t>Junák-český skaut, středisko Velké Meziříčí</t>
    </r>
  </si>
  <si>
    <t xml:space="preserve">     - grantový program Zdravé město</t>
  </si>
  <si>
    <t>Ostatní speciální zdravotnická péče</t>
  </si>
  <si>
    <t xml:space="preserve">     - domácí hospic Vysočina o.p.s.  dotace</t>
  </si>
  <si>
    <t xml:space="preserve">     - domácí hospicová péče  Diecézní charita Brno dotace </t>
  </si>
  <si>
    <t>Programy paliativní péče (skut.čerpání je na § 4359,bude opraveno)</t>
  </si>
  <si>
    <t xml:space="preserve">     - Adventor o.s.-dar na "Putování 2018"</t>
  </si>
  <si>
    <t xml:space="preserve">     - Pavel Chovanec-doatce na invalidní vozík</t>
  </si>
  <si>
    <t xml:space="preserve">     - Svaz neslyšících a nedoslýchavých-dotace</t>
  </si>
  <si>
    <t xml:space="preserve">     - Klub Bechtěreviků-dotace</t>
  </si>
  <si>
    <t xml:space="preserve">     - Svaz postižených civilizačními chorobami-dotace</t>
  </si>
  <si>
    <t xml:space="preserve">     - Klub Naděje-dotace</t>
  </si>
  <si>
    <t xml:space="preserve">     - Asociace rodičů a přátel zdravotně postižených dětí-dotace</t>
  </si>
  <si>
    <t xml:space="preserve">Pomoc zdravotně postiženým </t>
  </si>
  <si>
    <t xml:space="preserve">     - dar ZZS Kraje Vysočina</t>
  </si>
  <si>
    <t>Zdravotnická záchranná služba</t>
  </si>
  <si>
    <t xml:space="preserve">     - práce provedené TS město </t>
  </si>
  <si>
    <t xml:space="preserve">     - dotace Český svaz včelařů</t>
  </si>
  <si>
    <t xml:space="preserve">     - Český svaz chovatelů-dar</t>
  </si>
  <si>
    <t xml:space="preserve">     - Český svaz žen-dotace</t>
  </si>
  <si>
    <t>Ostatní zájmová činnost a rekreace</t>
  </si>
  <si>
    <t xml:space="preserve">     - Dóza-technické zhodnocení stará budova</t>
  </si>
  <si>
    <t xml:space="preserve">     - Dóza-PD stavební úpravy po bývalém řeznictví</t>
  </si>
  <si>
    <t xml:space="preserve">     - dotace MŠMT na OP VVV-Šablony II </t>
  </si>
  <si>
    <t xml:space="preserve">     - Dóza  příspěvek na provoz</t>
  </si>
  <si>
    <t>Využití volného času dětí a mládeže</t>
  </si>
  <si>
    <t xml:space="preserve">          HHK-dar</t>
  </si>
  <si>
    <t xml:space="preserve">          Jakub Hejl-dar na závody na horském freestylovém kole</t>
  </si>
  <si>
    <t xml:space="preserve">          Obec Ruda-dar na Zlaté kolo Vysočiny</t>
  </si>
  <si>
    <t xml:space="preserve">          Martin David-dar na mezinárodní fotbalový turnaj</t>
  </si>
  <si>
    <t xml:space="preserve">          Milan Todorov-dar na fotbalový turnaj veteránů</t>
  </si>
  <si>
    <t xml:space="preserve">          Svatopluk Pokorný-dar na Abraham Cup</t>
  </si>
  <si>
    <t xml:space="preserve">          Mgr.Michaela Dvorská-dar na Půlmaraton </t>
  </si>
  <si>
    <t xml:space="preserve">     - dotace a dary mimo GP</t>
  </si>
  <si>
    <t xml:space="preserve">          SK Sokol Lhotky dospělí</t>
  </si>
  <si>
    <t xml:space="preserve">          Agility VM dospělí</t>
  </si>
  <si>
    <t xml:space="preserve">          Stolní tenis Velké Meziříčí dospělí</t>
  </si>
  <si>
    <t xml:space="preserve">          TJ Spartak Velké Meziříčí dospělí</t>
  </si>
  <si>
    <t xml:space="preserve">          TJ Sokol Velké Meziříčí dospělí</t>
  </si>
  <si>
    <t xml:space="preserve">          SKI klub Velké Meziříčí dospělí</t>
  </si>
  <si>
    <t xml:space="preserve">          HHK Velké Meziříčí dospělí</t>
  </si>
  <si>
    <t xml:space="preserve">          HSC Velké Meziříčí dospělí</t>
  </si>
  <si>
    <t xml:space="preserve">          FC Velké Meziříčí dospělí</t>
  </si>
  <si>
    <t xml:space="preserve">          BK Velké Meziříčí dospělí</t>
  </si>
  <si>
    <t xml:space="preserve">     - neinvest.dotace sport.organizacím-GP dospělí:</t>
  </si>
  <si>
    <t xml:space="preserve">          SK Sokol Lhotky mládež</t>
  </si>
  <si>
    <t xml:space="preserve">          SSK VM mládež</t>
  </si>
  <si>
    <t xml:space="preserve">          Agility VM mládež</t>
  </si>
  <si>
    <t xml:space="preserve">          Stolní tenis Velké Meziříčí mládež</t>
  </si>
  <si>
    <t xml:space="preserve">          TJ Spartak Velké Meziříčí mládež</t>
  </si>
  <si>
    <t xml:space="preserve">          TJ Sokol Velké Meziříčí mládež</t>
  </si>
  <si>
    <t xml:space="preserve">          SKI klub Velké Meziříčí mládež</t>
  </si>
  <si>
    <t xml:space="preserve">          HHK Velké Meziříčí mládež</t>
  </si>
  <si>
    <t xml:space="preserve">          HSC Velké Meziříčí mládež</t>
  </si>
  <si>
    <t xml:space="preserve">          FC Velké Meziříčí mládež</t>
  </si>
  <si>
    <t xml:space="preserve">          BK Velké Meziříčí mládež</t>
  </si>
  <si>
    <t xml:space="preserve">          Škola TAEKWON-DO mládež</t>
  </si>
  <si>
    <t xml:space="preserve">     - neinvest.dotace sport.organizacím-GP mládež:</t>
  </si>
  <si>
    <t xml:space="preserve">     - anketa sportovec města,rezerva na sport</t>
  </si>
  <si>
    <t xml:space="preserve">     - dotace TJ Březejc-na turnaj v boccie</t>
  </si>
  <si>
    <t>Ostatní tělovýchovná činnost</t>
  </si>
  <si>
    <t xml:space="preserve">     - hřiště Kunšovec</t>
  </si>
  <si>
    <t xml:space="preserve">     - opěrná zeď a oplocení hřiště s um.trávou u ZŠ Školní</t>
  </si>
  <si>
    <t xml:space="preserve">     - multifunkční hřiště Lhotky-povrch</t>
  </si>
  <si>
    <t xml:space="preserve">     - výstavba zázemí a rekonstrukce sportovních ploch u ZŠ Školní</t>
  </si>
  <si>
    <t xml:space="preserve">     - Olší nad Oslavou-práce provedené TS</t>
  </si>
  <si>
    <t xml:space="preserve"> </t>
  </si>
  <si>
    <t xml:space="preserve">     - sportovní areál Olší nad Oslavou-nové sociální zařízení</t>
  </si>
  <si>
    <t xml:space="preserve">     - sportovní areál v Olší n.Oslavou provozní náklady</t>
  </si>
  <si>
    <t xml:space="preserve">     - sportovní areál v Olší n.Oslavou dohody</t>
  </si>
  <si>
    <t xml:space="preserve">     - Mostiště-práce provedené TS</t>
  </si>
  <si>
    <t xml:space="preserve">     - údržba tenisového kurtu Mostiště</t>
  </si>
  <si>
    <t xml:space="preserve">     - přístřešek u dětského hřiště Dolní Radslavice</t>
  </si>
  <si>
    <t xml:space="preserve">     - sportovní areál Dolní Radslavice-povrch na fotbalovém hřišti</t>
  </si>
  <si>
    <t xml:space="preserve">     - Lhotky-práce provedené TS</t>
  </si>
  <si>
    <t xml:space="preserve">     - dětské hřiště Lhotky-údržba, nátěry</t>
  </si>
  <si>
    <t xml:space="preserve">     - dětské hřiště Lhotky-nové herní prvky</t>
  </si>
  <si>
    <t xml:space="preserve">     - spotřeba vody hřiště Lhotky</t>
  </si>
  <si>
    <t xml:space="preserve">     - Hrbov-práce provedené TS</t>
  </si>
  <si>
    <t xml:space="preserve">     - Hrbov-dětská lanovka</t>
  </si>
  <si>
    <t xml:space="preserve">     - spotřeba vody Hrbov</t>
  </si>
  <si>
    <t xml:space="preserve">     - vybavení sport.areálu Hrbov</t>
  </si>
  <si>
    <t xml:space="preserve">     - údržba tenisového kurtu Hrbov</t>
  </si>
  <si>
    <t xml:space="preserve">     - provoz a údržba nově zbudovaných hřišť, dětská hřiště, herní prvky</t>
  </si>
  <si>
    <t xml:space="preserve">     - spotřeba el.energie hřiště</t>
  </si>
  <si>
    <t xml:space="preserve">     - spotřeba plyn hřiště</t>
  </si>
  <si>
    <t xml:space="preserve">     - spotřeba vody hřiště</t>
  </si>
  <si>
    <t>Sportovní zařízení v majetku obce</t>
  </si>
  <si>
    <t xml:space="preserve">     - ples města</t>
  </si>
  <si>
    <t xml:space="preserve">     - oslavy 100 let výročí republiky, odhalení pomníku</t>
  </si>
  <si>
    <t xml:space="preserve">     - občanská komise (SPOZ) Olší</t>
  </si>
  <si>
    <t xml:space="preserve">     - občanská komise (SPOZ) Mostiště</t>
  </si>
  <si>
    <t xml:space="preserve">     - občanská komise (SPOZ) Lhotky</t>
  </si>
  <si>
    <t xml:space="preserve">     - občanská komise (SPOZ) Hrbov</t>
  </si>
  <si>
    <t xml:space="preserve">     - občanská komise (SPOZ)</t>
  </si>
  <si>
    <t>Ostatní záležitosti kultury, církví a sděl.prostř.</t>
  </si>
  <si>
    <t xml:space="preserve">     - rekonstrukce Jupiter clubu -úrok</t>
  </si>
  <si>
    <t xml:space="preserve">     - JC oprava vstupních dveří sálu </t>
  </si>
  <si>
    <t xml:space="preserve">     - JC výměna odtahového ventilátoru</t>
  </si>
  <si>
    <t xml:space="preserve">     - JC-úpravy koncertní, výstavní sál, loutková scéna+zateplení</t>
  </si>
  <si>
    <t xml:space="preserve">     - JC mimořádná dotace na výměnu podlahové krytiny</t>
  </si>
  <si>
    <t xml:space="preserve">     - JC mimořádná dotace na výměnu křesel</t>
  </si>
  <si>
    <t xml:space="preserve">     - kulturní dům Olší nad Oslavou</t>
  </si>
  <si>
    <t xml:space="preserve">     - kulturní dům Mostiště</t>
  </si>
  <si>
    <t xml:space="preserve">     - kulturní dům Lhotky</t>
  </si>
  <si>
    <t xml:space="preserve">     - kulturní dům Hrbov</t>
  </si>
  <si>
    <t xml:space="preserve">     - JC dotace na web, měsíčník</t>
  </si>
  <si>
    <t xml:space="preserve">     - JC dotace na činnost </t>
  </si>
  <si>
    <t xml:space="preserve">Zájmová činnost v kultuře </t>
  </si>
  <si>
    <t xml:space="preserve">     - veř.rozhlas Hrbov</t>
  </si>
  <si>
    <t xml:space="preserve">     - veř.rozhl. opravy a údržba</t>
  </si>
  <si>
    <t xml:space="preserve">     - veř.rozhl. poplatky , služby</t>
  </si>
  <si>
    <t xml:space="preserve">     - bezdrátový rozhlas, rozšíření do okrajových částí</t>
  </si>
  <si>
    <t>Rozhlas a televize</t>
  </si>
  <si>
    <t xml:space="preserve">     - dotace Českobratrské církvi evangelické</t>
  </si>
  <si>
    <t>Činnost registrovaných církví a náboženských společností</t>
  </si>
  <si>
    <t xml:space="preserve">     - pomník obětem 1.světové války</t>
  </si>
  <si>
    <t xml:space="preserve">     - oprava pomníku Jana Čermáka</t>
  </si>
  <si>
    <t>Pořízení, zachování a obnova hodnot míst.,kult. a hist.povědomí</t>
  </si>
  <si>
    <t xml:space="preserve">     - KP dům č.p.78 Šmaková</t>
  </si>
  <si>
    <t xml:space="preserve">     - KP Podstatzky-Lichtenstein-zámek VM arkáda na vnitřním nádvoří,strop arkády</t>
  </si>
  <si>
    <t xml:space="preserve">     - KP okna radnice</t>
  </si>
  <si>
    <t xml:space="preserve">     - kříž u židovského hřbitova</t>
  </si>
  <si>
    <r>
      <t xml:space="preserve">     </t>
    </r>
    <r>
      <rPr>
        <sz val="11"/>
        <rFont val="Arial CE"/>
        <charset val="238"/>
      </rPr>
      <t>- rekonzervace soch</t>
    </r>
  </si>
  <si>
    <t xml:space="preserve">     - podíl města na opravu památek</t>
  </si>
  <si>
    <t xml:space="preserve">Zachování a obnova kulturních památek </t>
  </si>
  <si>
    <t xml:space="preserve">     - kostelní věž </t>
  </si>
  <si>
    <t xml:space="preserve">     - novoroční ohňostroj</t>
  </si>
  <si>
    <t xml:space="preserve">     - pálení čarodějnic</t>
  </si>
  <si>
    <t xml:space="preserve">     - NAKI výzkum</t>
  </si>
  <si>
    <t xml:space="preserve">     - Concentus Moraviae-příspěvek</t>
  </si>
  <si>
    <t xml:space="preserve">     - vedení kroniky</t>
  </si>
  <si>
    <t>Ostatní záležitosti kultury</t>
  </si>
  <si>
    <t xml:space="preserve">     - dotisk knihy k výročí kostela</t>
  </si>
  <si>
    <r>
      <t xml:space="preserve">     </t>
    </r>
    <r>
      <rPr>
        <sz val="11"/>
        <rFont val="Arial CE"/>
        <charset val="238"/>
      </rPr>
      <t>- kniha o Balince a Oslavě</t>
    </r>
  </si>
  <si>
    <t>Vydavatelská činnost</t>
  </si>
  <si>
    <t xml:space="preserve">     - muzeum příspěvek na provoz</t>
  </si>
  <si>
    <t>Činnosti muzeí a galerií</t>
  </si>
  <si>
    <t xml:space="preserve">     - knihovna nájem</t>
  </si>
  <si>
    <t xml:space="preserve">     - knihovna dary</t>
  </si>
  <si>
    <t xml:space="preserve">     - knihovna příspěvek na provoz</t>
  </si>
  <si>
    <t>Činnosti knihovnické</t>
  </si>
  <si>
    <t xml:space="preserve">     -HŠ Světlá a OA-dotace na zahraniční praxe žáků</t>
  </si>
  <si>
    <t>Střední odborné školy</t>
  </si>
  <si>
    <t xml:space="preserve">     - dotace Gymnáziu VM na výměnné pobyty</t>
  </si>
  <si>
    <t xml:space="preserve">     - dar Sdružení rodičů při Gymnáziu VM na studentský ples</t>
  </si>
  <si>
    <t xml:space="preserve">     - zajištění správy hřiště u gymnázia</t>
  </si>
  <si>
    <t>Gymnázia</t>
  </si>
  <si>
    <t xml:space="preserve">     - ohřívač vody pro ZŠ PŠ </t>
  </si>
  <si>
    <t>Základní školy pro žáky se spec. vzdělávacími potřebami</t>
  </si>
  <si>
    <t xml:space="preserve">     - olympiáda škol</t>
  </si>
  <si>
    <t xml:space="preserve">     - ZŠ Školní-oprava střechy</t>
  </si>
  <si>
    <t xml:space="preserve">     - ZŠ Školní-doprava žáků na celostátní soutěže</t>
  </si>
  <si>
    <t xml:space="preserve">     - ZŠ Školní odměny vycházejícím žákům</t>
  </si>
  <si>
    <t xml:space="preserve">     - dotace MŠMT z OP VVV pro ZŠ Školní</t>
  </si>
  <si>
    <t xml:space="preserve">     - ZŠ Školní příspěvek na provoz</t>
  </si>
  <si>
    <t xml:space="preserve">     - ZŠ Oslavická předfinancování poj.události</t>
  </si>
  <si>
    <t xml:space="preserve">     - ZŠ Oslavická server</t>
  </si>
  <si>
    <t xml:space="preserve">     - ZŠ Oslavická-odměny vycházejícím žákům</t>
  </si>
  <si>
    <t xml:space="preserve">     - dotace MŠMT z OP VVV pro ZŠ Oslavická</t>
  </si>
  <si>
    <t xml:space="preserve">     - ZŠ Oslavická příspěvek na provoz</t>
  </si>
  <si>
    <t xml:space="preserve">     - ZŠ Mostiště příspěvek na provoz</t>
  </si>
  <si>
    <t xml:space="preserve">     - dotace ZŠ Lhotky "Sportuj, bádej, poznávej"</t>
  </si>
  <si>
    <t xml:space="preserve">     - dotace MŠMT z OP VVV pro ZŠ Lhotky</t>
  </si>
  <si>
    <t xml:space="preserve">     - ZŠ Lhotky příspěvek na provoz</t>
  </si>
  <si>
    <t xml:space="preserve">     - práce v ZŠ Sokolovská-náklady hrazené městem</t>
  </si>
  <si>
    <t xml:space="preserve">     - dotace ZŠ Sokolovská "Učíme se ze života pro život"</t>
  </si>
  <si>
    <t xml:space="preserve">     - dotace MŠMT z OP VVV pro ZŠ Sokolovská</t>
  </si>
  <si>
    <t xml:space="preserve">     - ZŠ Sokolovská-ordinace a zázemí pro uklizečky</t>
  </si>
  <si>
    <t xml:space="preserve">     - ZŠ Sokolovská-sportovní hřiště ve dvoře ZŠ Komenského</t>
  </si>
  <si>
    <t xml:space="preserve">     - ZŠ Sokolovská odměny vycházejícím žákům</t>
  </si>
  <si>
    <t xml:space="preserve">     - ZŠ Sokolovská příspěvek na provoz</t>
  </si>
  <si>
    <t>Základní školy</t>
  </si>
  <si>
    <t xml:space="preserve">     - MŠ Mostiště-pořízení zahradního domku </t>
  </si>
  <si>
    <t xml:space="preserve">     - MŠ Olší nad Oslavou-nové herní prvky</t>
  </si>
  <si>
    <t xml:space="preserve">     - dotace MŠMT z OP VVV pro MŠ VM</t>
  </si>
  <si>
    <t xml:space="preserve">     - MŠ Mírová-nák.hrazené městem-oslava výročí</t>
  </si>
  <si>
    <t xml:space="preserve">     - MŠ Mírová-oprava kanalizace</t>
  </si>
  <si>
    <t xml:space="preserve">     - MŠ Mostiště-čidlo CO2 senzoru do vzduchotechniky</t>
  </si>
  <si>
    <t xml:space="preserve">     - MŠ Nad Plovárnou-nákl.hrazené městem-oslava výročí</t>
  </si>
  <si>
    <t xml:space="preserve">     - příspěvek na provoz MŠ Velké Meziříčí</t>
  </si>
  <si>
    <t>Předškolní zařízení</t>
  </si>
  <si>
    <t xml:space="preserve">     - Hrbov-rybník oprava nátoku do nádrže, oplocení, oprava přepadu</t>
  </si>
  <si>
    <t xml:space="preserve">     -Hrbov-Svařenov,rybník PD</t>
  </si>
  <si>
    <t>Vodní díla v zemědělské krajině</t>
  </si>
  <si>
    <t xml:space="preserve">     - úprava koryta náhonu Mostiště</t>
  </si>
  <si>
    <t xml:space="preserve">     - protipovodňová ochrana města</t>
  </si>
  <si>
    <t xml:space="preserve">     - digitální povodňový plán</t>
  </si>
  <si>
    <t>Úpravy drobných vodních toků</t>
  </si>
  <si>
    <t xml:space="preserve">     -monitoring znečišť.povrchových vod</t>
  </si>
  <si>
    <t>Prevence znečišťování vody</t>
  </si>
  <si>
    <t xml:space="preserve">     - infrastruktura TS VM</t>
  </si>
  <si>
    <t xml:space="preserve">     - inv.příspěvek SVaK Žďársko-PD rekonstrukce kanalizace Ve Vilách</t>
  </si>
  <si>
    <t xml:space="preserve">     - inv.příspěvek SVaK Žďársko-kanalizace ul.Záviškova</t>
  </si>
  <si>
    <t xml:space="preserve">     - oprava kanalizace Hrbov</t>
  </si>
  <si>
    <t xml:space="preserve">     - kanalizace Olší nad Oslavou</t>
  </si>
  <si>
    <t xml:space="preserve">     - kanalizační přípojka areál Bejkovec</t>
  </si>
  <si>
    <t xml:space="preserve">     - úroky z úvěru Dyje II.</t>
  </si>
  <si>
    <t>Odvádění a čištění odpadních vod</t>
  </si>
  <si>
    <t xml:space="preserve">     - inv.příspěvek SVaK Žďársko-prodloužení vodovodního řadu Hrbov</t>
  </si>
  <si>
    <t xml:space="preserve">     - inv.příspěvek SVaK Žďársko-PD rekonstrukce vodovodu Ve Vilách</t>
  </si>
  <si>
    <t xml:space="preserve">     - inv.příspěvek SVaK Žďársko-vodovod Záviškova</t>
  </si>
  <si>
    <t xml:space="preserve">     - inv.příspěvek SVaK Žďársko-vodovod K Novému Světu</t>
  </si>
  <si>
    <t xml:space="preserve">     - inv.příspěvek SVaK Žďársko-Třebíčská (u mostu)</t>
  </si>
  <si>
    <t xml:space="preserve">     - inv.příspěvek SVaK Žďársko-vodovod areál býv.TS</t>
  </si>
  <si>
    <t xml:space="preserve">     - inv.příspěvek SVaK Žďársko-vodovod Vrchovecká-Příkopy</t>
  </si>
  <si>
    <t xml:space="preserve">     - rezerva k čl.příspěvku SVaK Žďársko</t>
  </si>
  <si>
    <t xml:space="preserve">     - členský příspěvek SVaK Žďársko</t>
  </si>
  <si>
    <t xml:space="preserve">      -vodovodní přípojka areál Bejkovec</t>
  </si>
  <si>
    <t xml:space="preserve">     - spotřeba el.energie - studna v zám.parku</t>
  </si>
  <si>
    <t>Pitná voda</t>
  </si>
  <si>
    <t xml:space="preserve">     - vrácení dopravní pokuty, kauce</t>
  </si>
  <si>
    <t>Ostatní záležitosti v dopravě</t>
  </si>
  <si>
    <t xml:space="preserve">     - dopravní obslužnost</t>
  </si>
  <si>
    <t>Dopravní obslužnost</t>
  </si>
  <si>
    <t xml:space="preserve">      -Mostiště-dopravní značení</t>
  </si>
  <si>
    <t xml:space="preserve">      -odtah vraků, ost.služby</t>
  </si>
  <si>
    <t xml:space="preserve">     - dopravní značení VM</t>
  </si>
  <si>
    <t>Ostatní zálež.v silnič.dopravě</t>
  </si>
  <si>
    <t xml:space="preserve">     - zkušební dráha pro motocykly</t>
  </si>
  <si>
    <t xml:space="preserve">     - BESIP</t>
  </si>
  <si>
    <t xml:space="preserve">     - pronájem plochy pro výcvik řidičů</t>
  </si>
  <si>
    <t>Bezpečnost silničního provozu</t>
  </si>
  <si>
    <t xml:space="preserve">     - Lhotky-autobusová zastávka PD+realizace</t>
  </si>
  <si>
    <t xml:space="preserve">     - ul.Vrchovecká-úprava autobusové zastávky PD</t>
  </si>
  <si>
    <t xml:space="preserve">     - opravy autobusových zastávek</t>
  </si>
  <si>
    <t>Provoz veřejné silniční dopravy-dopravní obslužnost</t>
  </si>
  <si>
    <t xml:space="preserve">     - Mostiště-chodník od ZŠ k bývalé Jednotě</t>
  </si>
  <si>
    <t xml:space="preserve">     - Mostiště-parkoviště u MŠ</t>
  </si>
  <si>
    <t xml:space="preserve">     - Mostiště úprava chodníku a lávky k ZŠ</t>
  </si>
  <si>
    <t xml:space="preserve">     - provizorní parkovací plocha ve Svitu</t>
  </si>
  <si>
    <t xml:space="preserve">     -oprava chodníku Nad Plovárnou</t>
  </si>
  <si>
    <t xml:space="preserve">     - chodník Vrchovecká</t>
  </si>
  <si>
    <t xml:space="preserve">     - parkoviště ul.Čechova</t>
  </si>
  <si>
    <t>Ostatní záležitosti pozemních komunikací</t>
  </si>
  <si>
    <t xml:space="preserve">     - přechod pro chodce K Novému nádraží x Pod Strání</t>
  </si>
  <si>
    <t xml:space="preserve">     - osvětlení přechodů ul.Vrchovecká</t>
  </si>
  <si>
    <t xml:space="preserve">     - policie Třebíčská - PD na komunikace, komunikace</t>
  </si>
  <si>
    <t xml:space="preserve">     - rekonstrukce náměstí</t>
  </si>
  <si>
    <t xml:space="preserve">     - most Třebíčská</t>
  </si>
  <si>
    <t xml:space="preserve">     - silnice II/360 VM,  JV obchvat</t>
  </si>
  <si>
    <t xml:space="preserve">     - oprava komunikací Olší nad Oslavou</t>
  </si>
  <si>
    <t xml:space="preserve">     - PD ul.Nekonečená Mostiště</t>
  </si>
  <si>
    <t xml:space="preserve">     - oprava komunikací Mostiště</t>
  </si>
  <si>
    <t xml:space="preserve">     - opravy komunikací Lhotky</t>
  </si>
  <si>
    <t xml:space="preserve">     - opravy komunikací Hrbov</t>
  </si>
  <si>
    <t xml:space="preserve">     - dar pro KSÚS - oprava silnice III/03721 Kúsky</t>
  </si>
  <si>
    <t xml:space="preserve">     - opravy povrchů po kanalizaci a vodě-ul.Záviškova, K Novému Světu, opravy komunikací ve městě, ul.Nábřeží..</t>
  </si>
  <si>
    <t xml:space="preserve">     - nájem pozemku pod komunikací Olší - Závist</t>
  </si>
  <si>
    <t>Silnice</t>
  </si>
  <si>
    <t xml:space="preserve">     - IC - prodej zboží</t>
  </si>
  <si>
    <t xml:space="preserve">     - IC - propagace města</t>
  </si>
  <si>
    <t xml:space="preserve">     - IC - mzdové</t>
  </si>
  <si>
    <t>Cestovní ruch</t>
  </si>
  <si>
    <t xml:space="preserve">     - zvelebování myslivosti</t>
  </si>
  <si>
    <t>Celospolečenské funkce lesů</t>
  </si>
  <si>
    <t xml:space="preserve">     - vypracování hospodářských osnov a plánu, OLH</t>
  </si>
  <si>
    <t xml:space="preserve">     - nákup služeb</t>
  </si>
  <si>
    <t>Správa v lesním hospodářství</t>
  </si>
  <si>
    <t>Pěstební činnost</t>
  </si>
  <si>
    <t xml:space="preserve">     - deratizace,hubení dalších škůdců,likv.kadáverů - Olší n.O.</t>
  </si>
  <si>
    <t xml:space="preserve">     - deratizace,hubení dalších škůdců,likv.kadáverů - Mostiště</t>
  </si>
  <si>
    <t xml:space="preserve">     - deratizace,hubení dalších škůdců,likv.kadáverů - Lhotky</t>
  </si>
  <si>
    <t xml:space="preserve">     - deratizace,hubení dalších škůdců,likv.kadáverů-Hrbov</t>
  </si>
  <si>
    <t xml:space="preserve">     - deratizace,hubení dalších škůdců,likv.kadáverů - VM</t>
  </si>
  <si>
    <t xml:space="preserve">     - útulek pro psy</t>
  </si>
  <si>
    <t>Ozdravování hosp.zvířat, pol. a spec.plodin</t>
  </si>
  <si>
    <t>(v tis.Kč)</t>
  </si>
  <si>
    <t>Běžné a kapitálové výdaje:</t>
  </si>
  <si>
    <t>% RU</t>
  </si>
  <si>
    <t>DRUH VÝDAJE</t>
  </si>
  <si>
    <t>§</t>
  </si>
  <si>
    <t>VÝDAJE HLAVNÍ ČINNOSTI K 31.12.2018</t>
  </si>
  <si>
    <t xml:space="preserve">    příjmy po konsolidaci</t>
  </si>
  <si>
    <t>tř.1-tř.4</t>
  </si>
  <si>
    <t xml:space="preserve">      -konsolidace</t>
  </si>
  <si>
    <t>Celkem příjmy</t>
  </si>
  <si>
    <t>přijaté transfery a převody po konsolidaci celkem</t>
  </si>
  <si>
    <t>tř.4</t>
  </si>
  <si>
    <t xml:space="preserve">      - konsolidace</t>
  </si>
  <si>
    <t>Přijaté  transfery celkem</t>
  </si>
  <si>
    <t xml:space="preserve">     -dotace-rozšíření MKDS</t>
  </si>
  <si>
    <r>
      <t xml:space="preserve">     </t>
    </r>
    <r>
      <rPr>
        <sz val="11"/>
        <rFont val="Arial CE"/>
        <charset val="238"/>
      </rPr>
      <t>-dotace na metropolitní síť</t>
    </r>
  </si>
  <si>
    <t>Investiční přijaté transfery od krajů</t>
  </si>
  <si>
    <t xml:space="preserve">     -dotace MV-plácek Kunšovec</t>
  </si>
  <si>
    <t xml:space="preserve">     -dotace MŠMT "Výstavba zázemí a rekonstrukce sportovních ploch"</t>
  </si>
  <si>
    <t>Ostatní investiční přijaté transfery ze SR</t>
  </si>
  <si>
    <t>Ostatní převody z vlastních fondů</t>
  </si>
  <si>
    <t>Převody z rozpočtových účtů</t>
  </si>
  <si>
    <t>Převody z vlastních rezervních fondů</t>
  </si>
  <si>
    <t xml:space="preserve">     -převod zisku HOČ vč.ostatních převodů z HOČ</t>
  </si>
  <si>
    <t>Převody z vlast.fondů hosp.činnosti</t>
  </si>
  <si>
    <t xml:space="preserve">     -na zajištění soc.služeb v r.2017 (podíl MPSV)</t>
  </si>
  <si>
    <t xml:space="preserve">     -na zajištění soc.služeb v r.2017 (podíl Kraje Vysočina)</t>
  </si>
  <si>
    <t xml:space="preserve">     -dar za třídění odpadů</t>
  </si>
  <si>
    <t xml:space="preserve">     -dotace pro IC</t>
  </si>
  <si>
    <t xml:space="preserve">     -dotace pro ZŠ a MŠ Lhotky "Sportuj, bádej, poznávej"</t>
  </si>
  <si>
    <t xml:space="preserve">     -dotace pro ZŠ Sokolovská "Učíme se ze života pro život"</t>
  </si>
  <si>
    <t xml:space="preserve">     -dotace MA 21</t>
  </si>
  <si>
    <t xml:space="preserve">     -dotace-pálení čarodějnic</t>
  </si>
  <si>
    <t xml:space="preserve">     -dotace akceschopnost JPO</t>
  </si>
  <si>
    <t xml:space="preserve">     -přijatý dar kr.Vysočina na sport., a zájm.aktivity dětí a mládeže</t>
  </si>
  <si>
    <t>Neinvest.přijaté transfery od krajů</t>
  </si>
  <si>
    <t xml:space="preserve">     -přestupkové řízení 2016</t>
  </si>
  <si>
    <t xml:space="preserve">     -evidence obyvatel 2016</t>
  </si>
  <si>
    <t xml:space="preserve">     -školní docházka 2016</t>
  </si>
  <si>
    <t xml:space="preserve">Neinv.přijaté transfery od obcí </t>
  </si>
  <si>
    <t>Ost.neinv.přijaté transfery od rozpočtů ústřední úrovně-Erasmus</t>
  </si>
  <si>
    <t xml:space="preserve">     -dotace MMR výzva 28 "Bezpečné a moderní služby města VM"</t>
  </si>
  <si>
    <t xml:space="preserve">     -dotace na výdaje spojené s činností jednotek SDH</t>
  </si>
  <si>
    <t xml:space="preserve">     -dotace MŽP-kompostéry</t>
  </si>
  <si>
    <t xml:space="preserve">     -dotace MŠMT z OP VVV-pro Dóza</t>
  </si>
  <si>
    <t xml:space="preserve">     -dotace MŠMT z OP VVV-pro ZŠ Lhotky</t>
  </si>
  <si>
    <t xml:space="preserve">     -dotace MŠMT z OP VVV-pro ZŠ Školní</t>
  </si>
  <si>
    <t xml:space="preserve">     -dotace MŠMT z OP VVV-pro ZŠ Oslavická</t>
  </si>
  <si>
    <t xml:space="preserve">     -dotace MŠMT z OP VVV-pro ZŠ Sokolovská</t>
  </si>
  <si>
    <t xml:space="preserve">     -dotace MŠMT z OP VVV-pro MŠ VM</t>
  </si>
  <si>
    <t xml:space="preserve">     -dotace MK na památky</t>
  </si>
  <si>
    <t xml:space="preserve">     -na výkon sociální práce 2018</t>
  </si>
  <si>
    <t xml:space="preserve">     -na výkon SPOD u obcí v r.2018</t>
  </si>
  <si>
    <t>Ostatní neinv.transfery ze SR</t>
  </si>
  <si>
    <t>Neinv.přijaté transfery ze SR v rámci SDV</t>
  </si>
  <si>
    <r>
      <t xml:space="preserve">     </t>
    </r>
    <r>
      <rPr>
        <sz val="11"/>
        <rFont val="Arial CE"/>
        <charset val="238"/>
      </rPr>
      <t>-dotace na volby do ZO</t>
    </r>
  </si>
  <si>
    <t xml:space="preserve">     -dotace na volbu prezidenta ČR</t>
  </si>
  <si>
    <t>Neinv.transfery přijaté z všeob.pokl.správy SR-dotace na volby</t>
  </si>
  <si>
    <t>Přijaté transfery:</t>
  </si>
  <si>
    <t>položka</t>
  </si>
  <si>
    <t>Kapitálové příjmy celkem</t>
  </si>
  <si>
    <t>tř.3x</t>
  </si>
  <si>
    <t xml:space="preserve">Prodej pozemků </t>
  </si>
  <si>
    <t>Prodej bytů</t>
  </si>
  <si>
    <t>Příjmy z prodeje krátkodobého a drobného majetku</t>
  </si>
  <si>
    <t>Kapitálové příjmy:</t>
  </si>
  <si>
    <t>Nedaňové příjmy celkem</t>
  </si>
  <si>
    <t>tř.2x</t>
  </si>
  <si>
    <t xml:space="preserve">     -vratka pojištění </t>
  </si>
  <si>
    <t xml:space="preserve">     -příjmy z úroků</t>
  </si>
  <si>
    <r>
      <t xml:space="preserve">     </t>
    </r>
    <r>
      <rPr>
        <sz val="11"/>
        <rFont val="Arial"/>
        <family val="2"/>
        <charset val="238"/>
      </rPr>
      <t>-dividendy SATT</t>
    </r>
  </si>
  <si>
    <t>Obecné příjmy a výdaje z fin.operací - příjmy z úroků</t>
  </si>
  <si>
    <t xml:space="preserve">     -ostatní nedaňové příjmy</t>
  </si>
  <si>
    <t xml:space="preserve">     -příjmy z prodeje DDHM</t>
  </si>
  <si>
    <t xml:space="preserve">     -nápojový automat</t>
  </si>
  <si>
    <t xml:space="preserve">     -nájem Česká spořitelna</t>
  </si>
  <si>
    <t xml:space="preserve">     -pronájem kanceláří</t>
  </si>
  <si>
    <t xml:space="preserve">     -exekuční náklady</t>
  </si>
  <si>
    <t xml:space="preserve">     -pojistné náhrady</t>
  </si>
  <si>
    <t xml:space="preserve">     -přefakturace, přeplatky energií</t>
  </si>
  <si>
    <t xml:space="preserve">     -přijaté náklady řízení -přestupky</t>
  </si>
  <si>
    <t xml:space="preserve">     -přijaté sankční platby-OP,pasy,přestupky</t>
  </si>
  <si>
    <t xml:space="preserve">     -přeplatky vodné.plyn  has.Hrbov</t>
  </si>
  <si>
    <t xml:space="preserve">     -přeplatky vodné.plyn  has.VM</t>
  </si>
  <si>
    <t xml:space="preserve">     -přefakturace ZZS kraje Vysočina</t>
  </si>
  <si>
    <t xml:space="preserve">     -přefakturace HZS kraje Vysočina</t>
  </si>
  <si>
    <t xml:space="preserve">     -dar na rozvoj a podporu hasičské činnosti</t>
  </si>
  <si>
    <t xml:space="preserve">     -nájemné HZS</t>
  </si>
  <si>
    <t xml:space="preserve">     -pronájem has.zbrojnice</t>
  </si>
  <si>
    <t>Požární ochrana - dobrovolná část</t>
  </si>
  <si>
    <t xml:space="preserve">     -ostatní příjmy</t>
  </si>
  <si>
    <t xml:space="preserve">     -přijaté sankční platby-měst.policie</t>
  </si>
  <si>
    <t xml:space="preserve">Bezpečnost a veřejný pořádek </t>
  </si>
  <si>
    <t xml:space="preserve">     -tiskopisy receptů</t>
  </si>
  <si>
    <t xml:space="preserve">     -pronájem Charita</t>
  </si>
  <si>
    <t xml:space="preserve">     -nájemné Domácí hospic Vysočina</t>
  </si>
  <si>
    <t xml:space="preserve">     -nájemné Klub důchodců</t>
  </si>
  <si>
    <t>Ost.služby a činnosti v oblasti soc.péče</t>
  </si>
  <si>
    <t xml:space="preserve">     -přijaté sankční platby-ŽP ochrana ovzduší, ZPF</t>
  </si>
  <si>
    <t>Ostatní správa v ochraně živ.prostředí</t>
  </si>
  <si>
    <t xml:space="preserve">     -náklady řízení-ŽP</t>
  </si>
  <si>
    <t xml:space="preserve">     -přijaté sankční platby-ŽP ochrana zvířat </t>
  </si>
  <si>
    <t>Ostatní činnosti k ochraně přírody…</t>
  </si>
  <si>
    <t xml:space="preserve">     -přijaté sankční platby-ŽP odpady</t>
  </si>
  <si>
    <t xml:space="preserve">     -odm.za zaj.zpětného odběru el.zařízení (Asekol,Elektrowin)</t>
  </si>
  <si>
    <t xml:space="preserve">Prevence vzniku odpadů </t>
  </si>
  <si>
    <t xml:space="preserve">     -odměna za umísť.kontejnerů na oděvy</t>
  </si>
  <si>
    <t>Využívání a zneškodňování ostatních odpadů</t>
  </si>
  <si>
    <t xml:space="preserve">     -odměna obci za třídění odpadu (EKO-KOM)</t>
  </si>
  <si>
    <t xml:space="preserve">Využívání  a zneškodňování komun.odpadů </t>
  </si>
  <si>
    <t xml:space="preserve">     -umístění kontejnerů na oděv</t>
  </si>
  <si>
    <t xml:space="preserve">     -přeplatky energií-kašna, Hornoměstská býv.internát</t>
  </si>
  <si>
    <t xml:space="preserve">     -kopírování,internet</t>
  </si>
  <si>
    <t xml:space="preserve">     -pronájem Tech služby</t>
  </si>
  <si>
    <t xml:space="preserve">     -pronájem nebytových prostor v arelálu TS </t>
  </si>
  <si>
    <t xml:space="preserve">     -přeplatek na dani z nabytí nemovitostí za minulé roky</t>
  </si>
  <si>
    <t xml:space="preserve">     -pronájem plynárenského zařízení</t>
  </si>
  <si>
    <t xml:space="preserve">     -nájem pozemků</t>
  </si>
  <si>
    <t xml:space="preserve">     -připojení do Metropol.sítě</t>
  </si>
  <si>
    <t xml:space="preserve">     -přijaté náhrady z min.let-geometrické zaměření</t>
  </si>
  <si>
    <t xml:space="preserve">     -věcná břemena Lhotky</t>
  </si>
  <si>
    <t xml:space="preserve">     -věcná břemena Hrbov</t>
  </si>
  <si>
    <t xml:space="preserve">     -věcná břemena</t>
  </si>
  <si>
    <t>Komunální služby a územní rozvoj j.n.</t>
  </si>
  <si>
    <t xml:space="preserve">     -pohřby vypravované městem-příjem</t>
  </si>
  <si>
    <t xml:space="preserve">     -pronájem hrobových míst (služby+pronájem)</t>
  </si>
  <si>
    <t xml:space="preserve">     -přefakturace obcím</t>
  </si>
  <si>
    <t xml:space="preserve">Pohřebnictví </t>
  </si>
  <si>
    <t xml:space="preserve">     -přeplatky energií</t>
  </si>
  <si>
    <t xml:space="preserve">     -nájemné-Zdrav.záchr.služba</t>
  </si>
  <si>
    <t xml:space="preserve">     -nájem Charita</t>
  </si>
  <si>
    <t xml:space="preserve">     -přefakt.vody v objektu Uhřínovská </t>
  </si>
  <si>
    <t xml:space="preserve">     -přepl.energií sportoviště Lhotky</t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</si>
  <si>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</si>
  <si>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-ples města</t>
  </si>
  <si>
    <t xml:space="preserve">     -svatební obřady</t>
  </si>
  <si>
    <t>Ostatní záležitosti kultury,církví a sdělovacích prostředků</t>
  </si>
  <si>
    <t xml:space="preserve">     -pronájem KD Lhotky</t>
  </si>
  <si>
    <t xml:space="preserve">     -pronájem KD Mostiště</t>
  </si>
  <si>
    <t xml:space="preserve">     -přepl.energií KD Hrbov</t>
  </si>
  <si>
    <t xml:space="preserve">     -přepl.energií KD Olší nad Oslavou (vodné)</t>
  </si>
  <si>
    <t xml:space="preserve">     -přefakturace KD Lhotky (energie), přepl.vodné, plyn</t>
  </si>
  <si>
    <t xml:space="preserve">     -náklady řízení-památková péče</t>
  </si>
  <si>
    <r>
      <t xml:space="preserve">     </t>
    </r>
    <r>
      <rPr>
        <sz val="11"/>
        <rFont val="Arial"/>
        <family val="2"/>
        <charset val="238"/>
      </rPr>
      <t>-přijaté sankční platby-památková péče</t>
    </r>
  </si>
  <si>
    <t>Zachování a obnova kulturních památek</t>
  </si>
  <si>
    <t xml:space="preserve">     -příjmy kostelní věž</t>
  </si>
  <si>
    <t xml:space="preserve">     -vstupné kostelní věž</t>
  </si>
  <si>
    <t xml:space="preserve">     -příjmy ze šk.stravování (podíl nákl.hraz.městem)</t>
  </si>
  <si>
    <t>Školní stravování</t>
  </si>
  <si>
    <t xml:space="preserve">     -přijaté pojistné náhrady</t>
  </si>
  <si>
    <t xml:space="preserve">     -příjmy z pronájmů ZŠ Školní</t>
  </si>
  <si>
    <t xml:space="preserve">     -příjmy z pronájmů ZŠ Oslavická</t>
  </si>
  <si>
    <t xml:space="preserve">     -příjmy z pronájmů ZŠ Sokolovská</t>
  </si>
  <si>
    <t xml:space="preserve">Základní školy </t>
  </si>
  <si>
    <t xml:space="preserve">     -příjmy z pronájmu (MŠ Lhotky)</t>
  </si>
  <si>
    <t xml:space="preserve">     -přijaté sankční platby</t>
  </si>
  <si>
    <t>Ostatní správa ve vodním hospodářství</t>
  </si>
  <si>
    <t xml:space="preserve">     -náklady řízení</t>
  </si>
  <si>
    <t>Ostatní záležitosti  vody v zemědělské krajině</t>
  </si>
  <si>
    <t xml:space="preserve">     -náklady řízení D1</t>
  </si>
  <si>
    <t xml:space="preserve">     -přijaté sankční platby-úsekové měření D1</t>
  </si>
  <si>
    <t xml:space="preserve">     -přijaté sankční platby-pokuta dopravní,vážení</t>
  </si>
  <si>
    <t xml:space="preserve">     -přijaté sankční platby-spr.delikt,provozovatel vozidla</t>
  </si>
  <si>
    <t xml:space="preserve">     -náklady řízení-dopravní </t>
  </si>
  <si>
    <t xml:space="preserve">     -přijaté sankční platby-dopravní</t>
  </si>
  <si>
    <t xml:space="preserve">     -pronájem pozemků</t>
  </si>
  <si>
    <t xml:space="preserve">     -přijaté pojistné náhrady-ostatní</t>
  </si>
  <si>
    <t xml:space="preserve">     -náklady řízení-živnost</t>
  </si>
  <si>
    <t xml:space="preserve">     -přijaté sankční platby-živnost</t>
  </si>
  <si>
    <t>Ost.správa v prům.,obchodu,stav. a službách</t>
  </si>
  <si>
    <t xml:space="preserve">     -plakátovací plocha</t>
  </si>
  <si>
    <t xml:space="preserve">     -pronájem sloupů VO, reklamních ploch</t>
  </si>
  <si>
    <t>Ostatní služby-pronájem sloupů VO, mostu a plakát. plochy</t>
  </si>
  <si>
    <t xml:space="preserve">     -příjmy z prodeje zboží</t>
  </si>
  <si>
    <t>Vnitřní obchod - příjmy z prodeje zboží IC</t>
  </si>
  <si>
    <t>Ostatní správa v zemědělství</t>
  </si>
  <si>
    <t xml:space="preserve">     -přijaté sankční platby-lesy</t>
  </si>
  <si>
    <t>Ostatní záležitosti lesního hospodářství</t>
  </si>
  <si>
    <t xml:space="preserve">     -přijaté nekapitálové příspěvky a dary</t>
  </si>
  <si>
    <t xml:space="preserve">      - příjmy z prodeje dřeva</t>
  </si>
  <si>
    <r>
      <t xml:space="preserve">     </t>
    </r>
    <r>
      <rPr>
        <sz val="11"/>
        <rFont val="Arial"/>
        <family val="2"/>
        <charset val="238"/>
      </rPr>
      <t>- příjmy z pronájmu pozemků</t>
    </r>
  </si>
  <si>
    <t>Nedaňové příjmy:</t>
  </si>
  <si>
    <t>Daňové příjmy celkem</t>
  </si>
  <si>
    <t>tř.1</t>
  </si>
  <si>
    <t>Daň z nemovitostí</t>
  </si>
  <si>
    <t>Zrušený odvod z loterií</t>
  </si>
  <si>
    <t>Daň z hazardních her</t>
  </si>
  <si>
    <t xml:space="preserve">     opětovné vydání údajů k DS</t>
  </si>
  <si>
    <t xml:space="preserve">     potvrzení o bezdlužnosti</t>
  </si>
  <si>
    <t xml:space="preserve">     kopírování ze spisu</t>
  </si>
  <si>
    <t xml:space="preserve">     změny zápisu HS</t>
  </si>
  <si>
    <t xml:space="preserve">     výstup z ISVS</t>
  </si>
  <si>
    <t xml:space="preserve">     rozhodnutí upuštění od třídění</t>
  </si>
  <si>
    <t xml:space="preserve">     lovecké lístky</t>
  </si>
  <si>
    <t xml:space="preserve">     pasy</t>
  </si>
  <si>
    <t xml:space="preserve">     obč.průkazy</t>
  </si>
  <si>
    <t xml:space="preserve">     dopravní</t>
  </si>
  <si>
    <t xml:space="preserve">     splátky, prominutí, posečkání</t>
  </si>
  <si>
    <t xml:space="preserve">     vodní hospodářství</t>
  </si>
  <si>
    <t xml:space="preserve">     evidence zemědělců</t>
  </si>
  <si>
    <t xml:space="preserve">     živnost</t>
  </si>
  <si>
    <t xml:space="preserve">     rušení trv.pobytu</t>
  </si>
  <si>
    <t xml:space="preserve">     evidence obyvatel</t>
  </si>
  <si>
    <t xml:space="preserve">     matrika</t>
  </si>
  <si>
    <t xml:space="preserve">     rybářské lístky</t>
  </si>
  <si>
    <t xml:space="preserve">     stavební</t>
  </si>
  <si>
    <t>Správní poplatky</t>
  </si>
  <si>
    <t>Ostatní odvody z vybraných činností a služeb j.n.</t>
  </si>
  <si>
    <t>Příjmy z úhrad za dobývání nerostů a poplatků za geologické práce</t>
  </si>
  <si>
    <t>Příjmy za zkoušky z odb.způsobilosti od žadatelů o ŘO</t>
  </si>
  <si>
    <t>Poplatek za povolení k vjezdu</t>
  </si>
  <si>
    <t>Poplatek z ubytovací kapacity</t>
  </si>
  <si>
    <t>Poplatek za užívání veřejného prostranství</t>
  </si>
  <si>
    <t>Poplatek ze psů</t>
  </si>
  <si>
    <t>Poplatek za likvidaci komunálního odpadu</t>
  </si>
  <si>
    <t>Poplatky za odnětí pozemků plnění funkcí lesa</t>
  </si>
  <si>
    <t>Odvody za odnětí půdy ze ZPF</t>
  </si>
  <si>
    <t>Daň z přidané hodnoty</t>
  </si>
  <si>
    <t>Daň z příjmů právnických osob za obce</t>
  </si>
  <si>
    <t>Daň z příjmů právnických osob</t>
  </si>
  <si>
    <t>Daň z příjmů fyzických osob vybíraná srážkou</t>
  </si>
  <si>
    <t>Daň z příjmů fyz.osob ze SVČ</t>
  </si>
  <si>
    <t>Daň z příjmů fyz.osob ze záv.činnosti...</t>
  </si>
  <si>
    <t>Daňové příjmy:</t>
  </si>
  <si>
    <t>(v Kč)</t>
  </si>
  <si>
    <t>PŘÍJMY HLAVNÍ ČINNOSTI K 31.12.2018</t>
  </si>
  <si>
    <t>POL.</t>
  </si>
  <si>
    <r>
      <rPr>
        <sz val="11"/>
        <color rgb="FF000000"/>
        <rFont val="Arial"/>
        <family val="2"/>
        <charset val="238"/>
      </rPr>
      <t>Celkové</t>
    </r>
    <r>
      <rPr>
        <u/>
        <sz val="11"/>
        <color rgb="FF000000"/>
        <rFont val="Arial"/>
        <family val="2"/>
        <charset val="238"/>
      </rPr>
      <t xml:space="preserve"> čerpání výdajů</t>
    </r>
    <r>
      <rPr>
        <sz val="11"/>
        <color rgb="FF000000"/>
        <rFont val="Arial"/>
        <family val="2"/>
        <charset val="238"/>
      </rPr>
      <t xml:space="preserve"> je ve výši 80 % rozpočtu upraveného, výdaje kapitálové činí 82% RU, výdaje běžné 79% RU .   </t>
    </r>
  </si>
  <si>
    <r>
      <t>Transfery přijaté: v</t>
    </r>
    <r>
      <rPr>
        <sz val="11"/>
        <color indexed="8"/>
        <rFont val="Arial"/>
        <family val="2"/>
        <charset val="238"/>
      </rPr>
      <t>ykazují plnění 100%, vyšší plnění je pouze u převodu finančních prostředků z hospodářské činnosti.</t>
    </r>
  </si>
  <si>
    <r>
      <t>Kapitálové příjmy</t>
    </r>
    <r>
      <rPr>
        <sz val="11"/>
        <color indexed="8"/>
        <rFont val="Arial"/>
        <family val="2"/>
        <charset val="238"/>
      </rPr>
      <t xml:space="preserve"> představují příjmy z prodeje bytů a prodeje pozemků.</t>
    </r>
  </si>
  <si>
    <t xml:space="preserve">počtu na určený účel povinné (např. ochrana životního prostředí). </t>
  </si>
  <si>
    <t>lze zařazovat do rozpočtu upraveného v průběhu roku k financování nutných výdajů. V některých případech je jejich opětovné zařazení do roz-</t>
  </si>
  <si>
    <t xml:space="preserve">Další nedaňové příjmy, které ovlivňují % plnění rozpočtu, jsou přijaté sankční platby a jiné příjmy, které nelze předem rozpočtovat. Tyto příjmy </t>
  </si>
  <si>
    <t>se zařazují až při následném čerpání těchto prostředků jednotlivými zařízeními.</t>
  </si>
  <si>
    <t>které nelze rozpočtovat - příjmy z pronájmů ve školách, které se převádějí na účet fondu pronajatý majetek a do rozpočtu výdajů</t>
  </si>
  <si>
    <r>
      <t xml:space="preserve">Nedaňové příjmy </t>
    </r>
    <r>
      <rPr>
        <sz val="11"/>
        <color indexed="8"/>
        <rFont val="Arial"/>
        <family val="2"/>
        <charset val="238"/>
      </rPr>
      <t xml:space="preserve">jsou plněny na 348 %, plnění je výrazně ovlivněno příjmy z dopravních pokut (především úsekové měření D1) a dále příjmy, </t>
    </r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</si>
  <si>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116 % rozpočtu zahrnuje příjmy z daní + správní a místní poplatky</t>
    </r>
  </si>
  <si>
    <t>325 364 tis. Kč představují 128 % rozpočtované částky (RU: 254 194 tis. Kč), profinancováno bylo 282 635 tis Kč výdajů rozpočtovaných,</t>
  </si>
  <si>
    <t>Rozpočet hospodaření města Velké Meziříčí na rok 2018 byl zastupitelstvem města schválen 19.12.2017.</t>
  </si>
  <si>
    <t>FINANCOVÁNÍ PO KONSOLIDACI</t>
  </si>
  <si>
    <t>SALDO PŘÍJMU A VÝDAJŮ PO KONSOL.</t>
  </si>
  <si>
    <t>VÝDAJE PO KONSOLIDACI CELKEM</t>
  </si>
  <si>
    <t>třída 6 - kapitálové výdaje</t>
  </si>
  <si>
    <t xml:space="preserve">          = běžné výdaje po konsolidaci</t>
  </si>
  <si>
    <t>-</t>
  </si>
  <si>
    <t xml:space="preserve">           - konsolidační položky</t>
  </si>
  <si>
    <t>třída 5 - běžné výdaje</t>
  </si>
  <si>
    <t>PŘÍJMY PO KONSOLIDACI CELKEM</t>
  </si>
  <si>
    <t xml:space="preserve">          =transfery po konsolidaci</t>
  </si>
  <si>
    <t>třída 4 - přijaté transfery</t>
  </si>
  <si>
    <t>třída 3 - kapitálové příjmy</t>
  </si>
  <si>
    <t>třída 2 - nedaňové příjmy</t>
  </si>
  <si>
    <t>třída 1 - daňové příjmy</t>
  </si>
  <si>
    <t>v Kč</t>
  </si>
  <si>
    <t>v.Kč</t>
  </si>
  <si>
    <t>UPRAVENÉHO</t>
  </si>
  <si>
    <t>K 31.12.2018</t>
  </si>
  <si>
    <t>UPRAVENÝ</t>
  </si>
  <si>
    <t>SCHVÁLENÝ</t>
  </si>
  <si>
    <t>% ROZPOČTU</t>
  </si>
  <si>
    <t>ROZPOČET</t>
  </si>
  <si>
    <t>PŘÍJMY, VÝDAJE, FINANCOVÁNÍ A JEJICH KONSOLIDACE</t>
  </si>
  <si>
    <t>ROZBOR HOSPODAŘENÍ MĚSTA VELKÉ MEZIŘÍČÍ K 31.12.2018</t>
  </si>
  <si>
    <t xml:space="preserve">t.j. 80 % rozpočtu upraveného (RU: 352 810 tis. Kč). </t>
  </si>
  <si>
    <r>
      <t xml:space="preserve">Hospodaření města za rok 2018 vykazuje kladný výsledek 42 729 tis. Kč. </t>
    </r>
    <r>
      <rPr>
        <sz val="11"/>
        <rFont val="Arial"/>
        <family val="2"/>
        <charset val="238"/>
      </rPr>
      <t xml:space="preserve">Dosažené příjmy  po konsolidaci ve výši </t>
    </r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</si>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</sst>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i/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i/>
      <sz val="9"/>
      <name val="Arial CE"/>
      <charset val="238"/>
    </font>
    <font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 CE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4" fontId="2" fillId="3" borderId="1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/>
    <xf numFmtId="4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1" fillId="4" borderId="6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right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5" xfId="0" applyFont="1" applyFill="1" applyBorder="1"/>
    <xf numFmtId="0" fontId="5" fillId="2" borderId="5" xfId="0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25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right"/>
    </xf>
    <xf numFmtId="0" fontId="7" fillId="3" borderId="2" xfId="0" applyFont="1" applyFill="1" applyBorder="1"/>
    <xf numFmtId="0" fontId="7" fillId="3" borderId="3" xfId="0" applyFont="1" applyFill="1" applyBorder="1" applyAlignment="1">
      <alignment horizontal="center"/>
    </xf>
    <xf numFmtId="0" fontId="8" fillId="2" borderId="0" xfId="0" applyFont="1" applyFill="1"/>
    <xf numFmtId="4" fontId="4" fillId="2" borderId="16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/>
    </xf>
    <xf numFmtId="0" fontId="1" fillId="0" borderId="0" xfId="0" applyFont="1" applyFill="1"/>
    <xf numFmtId="4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4" fillId="0" borderId="2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26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26" xfId="0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right"/>
    </xf>
    <xf numFmtId="4" fontId="2" fillId="3" borderId="28" xfId="0" applyNumberFormat="1" applyFont="1" applyFill="1" applyBorder="1" applyAlignment="1">
      <alignment horizontal="right"/>
    </xf>
    <xf numFmtId="0" fontId="2" fillId="3" borderId="28" xfId="0" applyFont="1" applyFill="1" applyBorder="1"/>
    <xf numFmtId="0" fontId="2" fillId="3" borderId="29" xfId="0" applyFont="1" applyFill="1" applyBorder="1" applyAlignment="1">
      <alignment horizontal="center"/>
    </xf>
    <xf numFmtId="0" fontId="5" fillId="2" borderId="6" xfId="0" applyFont="1" applyFill="1" applyBorder="1"/>
    <xf numFmtId="0" fontId="1" fillId="2" borderId="30" xfId="0" applyFont="1" applyFill="1" applyBorder="1"/>
    <xf numFmtId="4" fontId="1" fillId="2" borderId="0" xfId="0" applyNumberFormat="1" applyFont="1" applyFill="1" applyBorder="1" applyAlignment="1">
      <alignment horizontal="right"/>
    </xf>
    <xf numFmtId="0" fontId="5" fillId="2" borderId="4" xfId="0" applyFont="1" applyFill="1" applyBorder="1"/>
    <xf numFmtId="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0" xfId="0" applyFont="1" applyFill="1"/>
    <xf numFmtId="4" fontId="3" fillId="0" borderId="32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2" fillId="0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" fontId="1" fillId="2" borderId="32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2" fillId="0" borderId="1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2" fillId="0" borderId="9" xfId="0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/>
    <xf numFmtId="4" fontId="1" fillId="0" borderId="6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7" fillId="3" borderId="34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7" fillId="4" borderId="3" xfId="0" applyFont="1" applyFill="1" applyBorder="1"/>
    <xf numFmtId="0" fontId="7" fillId="4" borderId="34" xfId="0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0" fontId="7" fillId="2" borderId="25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0" xfId="0" applyFont="1" applyFill="1"/>
    <xf numFmtId="4" fontId="3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34" xfId="0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/>
    <xf numFmtId="0" fontId="1" fillId="2" borderId="7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4" xfId="0" applyFont="1" applyFill="1" applyBorder="1" applyAlignment="1">
      <alignment horizontal="center"/>
    </xf>
    <xf numFmtId="4" fontId="3" fillId="4" borderId="24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0" fontId="2" fillId="4" borderId="25" xfId="0" applyFont="1" applyFill="1" applyBorder="1"/>
    <xf numFmtId="0" fontId="2" fillId="4" borderId="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5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36" xfId="0" applyFont="1" applyFill="1" applyBorder="1" applyAlignment="1">
      <alignment horizontal="center"/>
    </xf>
    <xf numFmtId="4" fontId="3" fillId="3" borderId="32" xfId="0" applyNumberFormat="1" applyFont="1" applyFill="1" applyBorder="1" applyAlignment="1">
      <alignment horizontal="right"/>
    </xf>
    <xf numFmtId="0" fontId="2" fillId="3" borderId="19" xfId="0" applyFont="1" applyFill="1" applyBorder="1"/>
    <xf numFmtId="0" fontId="2" fillId="3" borderId="36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37" xfId="0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right"/>
    </xf>
    <xf numFmtId="0" fontId="1" fillId="2" borderId="15" xfId="0" applyFont="1" applyFill="1" applyBorder="1"/>
    <xf numFmtId="0" fontId="1" fillId="2" borderId="38" xfId="0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0" fontId="2" fillId="3" borderId="26" xfId="0" applyFont="1" applyFill="1" applyBorder="1"/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2" fillId="3" borderId="25" xfId="0" applyFont="1" applyFill="1" applyBorder="1"/>
    <xf numFmtId="0" fontId="2" fillId="3" borderId="40" xfId="0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right"/>
    </xf>
    <xf numFmtId="0" fontId="7" fillId="3" borderId="26" xfId="0" applyFont="1" applyFill="1" applyBorder="1"/>
    <xf numFmtId="0" fontId="7" fillId="3" borderId="39" xfId="0" applyFont="1" applyFill="1" applyBorder="1" applyAlignment="1">
      <alignment horizontal="center"/>
    </xf>
    <xf numFmtId="4" fontId="3" fillId="3" borderId="24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/>
    </xf>
    <xf numFmtId="0" fontId="7" fillId="3" borderId="25" xfId="0" applyFont="1" applyFill="1" applyBorder="1"/>
    <xf numFmtId="0" fontId="7" fillId="3" borderId="40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41" xfId="0" applyFont="1" applyFill="1" applyBorder="1" applyAlignment="1">
      <alignment horizontal="center"/>
    </xf>
    <xf numFmtId="0" fontId="4" fillId="0" borderId="26" xfId="0" applyFont="1" applyFill="1" applyBorder="1"/>
    <xf numFmtId="0" fontId="2" fillId="0" borderId="39" xfId="0" applyFont="1" applyFill="1" applyBorder="1" applyAlignment="1">
      <alignment horizontal="center"/>
    </xf>
    <xf numFmtId="4" fontId="3" fillId="5" borderId="12" xfId="0" applyNumberFormat="1" applyFont="1" applyFill="1" applyBorder="1" applyAlignment="1">
      <alignment horizontal="right"/>
    </xf>
    <xf numFmtId="0" fontId="2" fillId="2" borderId="3" xfId="0" applyFont="1" applyFill="1" applyBorder="1"/>
    <xf numFmtId="0" fontId="2" fillId="2" borderId="34" xfId="0" applyFont="1" applyFill="1" applyBorder="1" applyAlignment="1">
      <alignment horizontal="center"/>
    </xf>
    <xf numFmtId="4" fontId="2" fillId="5" borderId="20" xfId="0" applyNumberFormat="1" applyFont="1" applyFill="1" applyBorder="1" applyAlignment="1">
      <alignment horizontal="right"/>
    </xf>
    <xf numFmtId="0" fontId="2" fillId="5" borderId="22" xfId="0" applyFont="1" applyFill="1" applyBorder="1"/>
    <xf numFmtId="0" fontId="2" fillId="5" borderId="37" xfId="0" applyFont="1" applyFill="1" applyBorder="1" applyAlignment="1">
      <alignment horizontal="center"/>
    </xf>
    <xf numFmtId="4" fontId="3" fillId="2" borderId="32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6" fillId="2" borderId="15" xfId="0" applyFont="1" applyFill="1" applyBorder="1"/>
    <xf numFmtId="4" fontId="2" fillId="2" borderId="27" xfId="0" applyNumberFormat="1" applyFont="1" applyFill="1" applyBorder="1" applyAlignment="1">
      <alignment horizontal="right"/>
    </xf>
    <xf numFmtId="4" fontId="2" fillId="2" borderId="28" xfId="0" applyNumberFormat="1" applyFont="1" applyFill="1" applyBorder="1" applyAlignment="1">
      <alignment horizontal="right"/>
    </xf>
    <xf numFmtId="0" fontId="2" fillId="2" borderId="29" xfId="0" applyFont="1" applyFill="1" applyBorder="1"/>
    <xf numFmtId="0" fontId="2" fillId="2" borderId="42" xfId="0" applyFont="1" applyFill="1" applyBorder="1" applyAlignment="1">
      <alignment horizontal="center"/>
    </xf>
    <xf numFmtId="4" fontId="3" fillId="5" borderId="43" xfId="0" applyNumberFormat="1" applyFont="1" applyFill="1" applyBorder="1" applyAlignment="1">
      <alignment horizontal="right"/>
    </xf>
    <xf numFmtId="4" fontId="2" fillId="5" borderId="13" xfId="0" applyNumberFormat="1" applyFont="1" applyFill="1" applyBorder="1" applyAlignment="1">
      <alignment horizontal="right"/>
    </xf>
    <xf numFmtId="0" fontId="2" fillId="5" borderId="14" xfId="0" applyFont="1" applyFill="1" applyBorder="1"/>
    <xf numFmtId="0" fontId="2" fillId="5" borderId="41" xfId="0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right"/>
    </xf>
    <xf numFmtId="4" fontId="6" fillId="2" borderId="2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0" fontId="10" fillId="2" borderId="0" xfId="0" applyFont="1" applyFill="1"/>
    <xf numFmtId="4" fontId="3" fillId="3" borderId="43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3" borderId="19" xfId="0" applyFont="1" applyFill="1" applyBorder="1"/>
    <xf numFmtId="0" fontId="7" fillId="3" borderId="36" xfId="0" applyFont="1" applyFill="1" applyBorder="1" applyAlignment="1">
      <alignment horizontal="center"/>
    </xf>
    <xf numFmtId="4" fontId="6" fillId="2" borderId="45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7" fillId="0" borderId="40" xfId="0" applyFont="1" applyFill="1" applyBorder="1" applyAlignment="1">
      <alignment horizontal="center"/>
    </xf>
    <xf numFmtId="0" fontId="6" fillId="2" borderId="22" xfId="0" applyFont="1" applyFill="1" applyBorder="1"/>
    <xf numFmtId="4" fontId="6" fillId="2" borderId="47" xfId="0" applyNumberFormat="1" applyFont="1" applyFill="1" applyBorder="1" applyAlignment="1">
      <alignment horizontal="right"/>
    </xf>
    <xf numFmtId="4" fontId="6" fillId="2" borderId="16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0" xfId="0" applyFont="1" applyFill="1"/>
    <xf numFmtId="4" fontId="3" fillId="3" borderId="48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3" fillId="3" borderId="26" xfId="0" applyFont="1" applyFill="1" applyBorder="1"/>
    <xf numFmtId="0" fontId="1" fillId="0" borderId="36" xfId="0" applyFont="1" applyFill="1" applyBorder="1" applyAlignment="1">
      <alignment horizontal="center"/>
    </xf>
    <xf numFmtId="0" fontId="6" fillId="2" borderId="49" xfId="0" applyFont="1" applyFill="1" applyBorder="1"/>
    <xf numFmtId="0" fontId="1" fillId="2" borderId="50" xfId="0" applyFont="1" applyFill="1" applyBorder="1" applyAlignment="1">
      <alignment horizontal="center"/>
    </xf>
    <xf numFmtId="0" fontId="3" fillId="3" borderId="31" xfId="0" applyFont="1" applyFill="1" applyBorder="1"/>
    <xf numFmtId="0" fontId="7" fillId="3" borderId="51" xfId="0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right"/>
    </xf>
    <xf numFmtId="4" fontId="6" fillId="2" borderId="46" xfId="0" applyNumberFormat="1" applyFont="1" applyFill="1" applyBorder="1" applyAlignment="1">
      <alignment horizontal="right"/>
    </xf>
    <xf numFmtId="4" fontId="6" fillId="2" borderId="24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0" fontId="6" fillId="2" borderId="25" xfId="0" applyFont="1" applyFill="1" applyBorder="1"/>
    <xf numFmtId="0" fontId="1" fillId="2" borderId="40" xfId="0" applyFont="1" applyFill="1" applyBorder="1" applyAlignment="1">
      <alignment horizontal="center"/>
    </xf>
    <xf numFmtId="4" fontId="6" fillId="0" borderId="52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horizontal="center"/>
    </xf>
    <xf numFmtId="4" fontId="6" fillId="0" borderId="46" xfId="0" applyNumberFormat="1" applyFont="1" applyFill="1" applyBorder="1" applyAlignment="1">
      <alignment horizontal="right"/>
    </xf>
    <xf numFmtId="0" fontId="6" fillId="0" borderId="25" xfId="0" applyFont="1" applyFill="1" applyBorder="1"/>
    <xf numFmtId="0" fontId="1" fillId="0" borderId="40" xfId="0" applyFont="1" applyFill="1" applyBorder="1" applyAlignment="1">
      <alignment horizontal="center"/>
    </xf>
    <xf numFmtId="4" fontId="6" fillId="2" borderId="53" xfId="0" applyNumberFormat="1" applyFont="1" applyFill="1" applyBorder="1" applyAlignment="1">
      <alignment horizontal="right"/>
    </xf>
    <xf numFmtId="0" fontId="4" fillId="2" borderId="37" xfId="0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 horizontal="right"/>
    </xf>
    <xf numFmtId="0" fontId="4" fillId="2" borderId="38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right"/>
    </xf>
    <xf numFmtId="0" fontId="3" fillId="0" borderId="17" xfId="0" applyFont="1" applyFill="1" applyBorder="1"/>
    <xf numFmtId="0" fontId="2" fillId="0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4" fontId="12" fillId="2" borderId="45" xfId="0" applyNumberFormat="1" applyFont="1" applyFill="1" applyBorder="1" applyAlignment="1">
      <alignment horizontal="right"/>
    </xf>
    <xf numFmtId="0" fontId="11" fillId="2" borderId="37" xfId="0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left"/>
    </xf>
    <xf numFmtId="4" fontId="6" fillId="2" borderId="23" xfId="0" applyNumberFormat="1" applyFont="1" applyFill="1" applyBorder="1" applyAlignment="1"/>
    <xf numFmtId="0" fontId="11" fillId="2" borderId="38" xfId="0" applyFont="1" applyFill="1" applyBorder="1" applyAlignment="1">
      <alignment horizontal="center"/>
    </xf>
    <xf numFmtId="4" fontId="6" fillId="2" borderId="47" xfId="0" applyNumberFormat="1" applyFont="1" applyFill="1" applyBorder="1" applyAlignment="1">
      <alignment horizontal="left"/>
    </xf>
    <xf numFmtId="4" fontId="6" fillId="2" borderId="16" xfId="0" applyNumberFormat="1" applyFont="1" applyFill="1" applyBorder="1" applyAlignment="1"/>
    <xf numFmtId="4" fontId="6" fillId="2" borderId="5" xfId="0" applyNumberFormat="1" applyFont="1" applyFill="1" applyBorder="1" applyAlignment="1"/>
    <xf numFmtId="0" fontId="6" fillId="2" borderId="17" xfId="0" applyFont="1" applyFill="1" applyBorder="1" applyAlignment="1">
      <alignment horizontal="left"/>
    </xf>
    <xf numFmtId="4" fontId="4" fillId="2" borderId="0" xfId="0" applyNumberFormat="1" applyFont="1" applyFill="1"/>
    <xf numFmtId="0" fontId="13" fillId="2" borderId="0" xfId="0" applyFont="1" applyFill="1"/>
    <xf numFmtId="0" fontId="13" fillId="2" borderId="38" xfId="0" applyFont="1" applyFill="1" applyBorder="1" applyAlignment="1">
      <alignment horizontal="center"/>
    </xf>
    <xf numFmtId="0" fontId="6" fillId="2" borderId="55" xfId="0" applyFont="1" applyFill="1" applyBorder="1"/>
    <xf numFmtId="0" fontId="1" fillId="2" borderId="52" xfId="0" applyFont="1" applyFill="1" applyBorder="1" applyAlignment="1">
      <alignment horizontal="center"/>
    </xf>
    <xf numFmtId="0" fontId="6" fillId="2" borderId="56" xfId="0" applyFont="1" applyFill="1" applyBorder="1"/>
    <xf numFmtId="0" fontId="1" fillId="2" borderId="57" xfId="0" applyFont="1" applyFill="1" applyBorder="1" applyAlignment="1">
      <alignment horizontal="center"/>
    </xf>
    <xf numFmtId="0" fontId="6" fillId="2" borderId="14" xfId="0" applyFont="1" applyFill="1" applyBorder="1"/>
    <xf numFmtId="4" fontId="6" fillId="2" borderId="43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1" fillId="2" borderId="36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14" fillId="2" borderId="0" xfId="0" applyFont="1" applyFill="1"/>
    <xf numFmtId="4" fontId="3" fillId="2" borderId="4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0" fontId="3" fillId="2" borderId="25" xfId="0" applyFont="1" applyFill="1" applyBorder="1"/>
    <xf numFmtId="4" fontId="3" fillId="5" borderId="13" xfId="0" applyNumberFormat="1" applyFont="1" applyFill="1" applyBorder="1" applyAlignment="1">
      <alignment horizontal="right"/>
    </xf>
    <xf numFmtId="0" fontId="3" fillId="5" borderId="14" xfId="0" applyFont="1" applyFill="1" applyBorder="1"/>
    <xf numFmtId="0" fontId="7" fillId="5" borderId="41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4" fontId="6" fillId="2" borderId="58" xfId="0" applyNumberFormat="1" applyFont="1" applyFill="1" applyBorder="1" applyAlignment="1">
      <alignment horizontal="right"/>
    </xf>
    <xf numFmtId="4" fontId="15" fillId="2" borderId="4" xfId="0" applyNumberFormat="1" applyFont="1" applyFill="1" applyBorder="1" applyAlignment="1">
      <alignment horizontal="right"/>
    </xf>
    <xf numFmtId="0" fontId="15" fillId="2" borderId="56" xfId="0" applyFont="1" applyFill="1" applyBorder="1"/>
    <xf numFmtId="4" fontId="6" fillId="2" borderId="18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6" fillId="2" borderId="31" xfId="0" applyFont="1" applyFill="1" applyBorder="1"/>
    <xf numFmtId="4" fontId="3" fillId="2" borderId="59" xfId="0" applyNumberFormat="1" applyFont="1" applyFill="1" applyBorder="1" applyAlignment="1">
      <alignment horizontal="right"/>
    </xf>
    <xf numFmtId="0" fontId="3" fillId="2" borderId="60" xfId="0" applyFont="1" applyFill="1" applyBorder="1"/>
    <xf numFmtId="0" fontId="7" fillId="2" borderId="3" xfId="0" applyFont="1" applyFill="1" applyBorder="1" applyAlignment="1">
      <alignment horizontal="center"/>
    </xf>
    <xf numFmtId="4" fontId="3" fillId="2" borderId="61" xfId="0" applyNumberFormat="1" applyFont="1" applyFill="1" applyBorder="1" applyAlignment="1">
      <alignment horizontal="right"/>
    </xf>
    <xf numFmtId="4" fontId="3" fillId="2" borderId="62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vertical="center"/>
    </xf>
    <xf numFmtId="4" fontId="16" fillId="2" borderId="10" xfId="0" applyNumberFormat="1" applyFont="1" applyFill="1" applyBorder="1" applyAlignment="1">
      <alignment horizontal="right"/>
    </xf>
    <xf numFmtId="4" fontId="16" fillId="2" borderId="60" xfId="0" applyNumberFormat="1" applyFont="1" applyFill="1" applyBorder="1" applyAlignment="1">
      <alignment horizontal="right"/>
    </xf>
    <xf numFmtId="0" fontId="17" fillId="2" borderId="60" xfId="0" applyFont="1" applyFill="1" applyBorder="1"/>
    <xf numFmtId="0" fontId="7" fillId="2" borderId="29" xfId="0" applyFont="1" applyFill="1" applyBorder="1" applyAlignment="1">
      <alignment vertical="center"/>
    </xf>
    <xf numFmtId="0" fontId="18" fillId="2" borderId="0" xfId="0" applyFont="1" applyFill="1"/>
    <xf numFmtId="0" fontId="19" fillId="2" borderId="0" xfId="0" applyFont="1" applyFill="1" applyAlignment="1">
      <alignment horizontal="left" shrinkToFit="1"/>
    </xf>
    <xf numFmtId="0" fontId="1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24" fillId="6" borderId="63" xfId="0" applyNumberFormat="1" applyFont="1" applyFill="1" applyBorder="1" applyAlignment="1">
      <alignment horizontal="right" vertical="top" wrapText="1"/>
    </xf>
    <xf numFmtId="0" fontId="24" fillId="6" borderId="64" xfId="0" applyFont="1" applyFill="1" applyBorder="1" applyAlignment="1">
      <alignment vertical="top" wrapText="1"/>
    </xf>
    <xf numFmtId="4" fontId="24" fillId="3" borderId="46" xfId="0" applyNumberFormat="1" applyFont="1" applyFill="1" applyBorder="1" applyAlignment="1">
      <alignment horizontal="right" vertical="top" wrapText="1"/>
    </xf>
    <xf numFmtId="0" fontId="24" fillId="3" borderId="65" xfId="0" applyFont="1" applyFill="1" applyBorder="1" applyAlignment="1">
      <alignment vertical="top" wrapText="1"/>
    </xf>
    <xf numFmtId="4" fontId="24" fillId="3" borderId="10" xfId="0" applyNumberFormat="1" applyFont="1" applyFill="1" applyBorder="1" applyAlignment="1">
      <alignment horizontal="right" vertical="top" wrapText="1"/>
    </xf>
    <xf numFmtId="0" fontId="24" fillId="3" borderId="66" xfId="0" applyFont="1" applyFill="1" applyBorder="1" applyAlignment="1">
      <alignment vertical="top" wrapText="1"/>
    </xf>
    <xf numFmtId="4" fontId="22" fillId="6" borderId="10" xfId="0" applyNumberFormat="1" applyFont="1" applyFill="1" applyBorder="1" applyAlignment="1">
      <alignment horizontal="right" vertical="top" wrapText="1"/>
    </xf>
    <xf numFmtId="0" fontId="22" fillId="6" borderId="66" xfId="0" applyFont="1" applyFill="1" applyBorder="1" applyAlignment="1">
      <alignment vertical="top" wrapText="1"/>
    </xf>
    <xf numFmtId="4" fontId="22" fillId="6" borderId="30" xfId="0" applyNumberFormat="1" applyFont="1" applyFill="1" applyBorder="1" applyAlignment="1">
      <alignment horizontal="right" vertical="top" wrapText="1"/>
    </xf>
    <xf numFmtId="4" fontId="22" fillId="6" borderId="45" xfId="0" applyNumberFormat="1" applyFont="1" applyFill="1" applyBorder="1" applyAlignment="1">
      <alignment horizontal="right" vertical="top" wrapText="1"/>
    </xf>
    <xf numFmtId="0" fontId="22" fillId="6" borderId="50" xfId="0" applyFont="1" applyFill="1" applyBorder="1" applyAlignment="1">
      <alignment vertical="top" wrapText="1"/>
    </xf>
    <xf numFmtId="4" fontId="25" fillId="6" borderId="47" xfId="0" applyNumberFormat="1" applyFont="1" applyFill="1" applyBorder="1" applyAlignment="1">
      <alignment horizontal="right" vertical="top" wrapText="1"/>
    </xf>
    <xf numFmtId="4" fontId="22" fillId="6" borderId="47" xfId="0" applyNumberFormat="1" applyFont="1" applyFill="1" applyBorder="1" applyAlignment="1">
      <alignment horizontal="right" vertical="top" wrapText="1"/>
    </xf>
    <xf numFmtId="0" fontId="25" fillId="6" borderId="52" xfId="0" applyFont="1" applyFill="1" applyBorder="1" applyAlignment="1">
      <alignment vertical="top" wrapText="1"/>
    </xf>
    <xf numFmtId="4" fontId="22" fillId="6" borderId="67" xfId="0" applyNumberFormat="1" applyFont="1" applyFill="1" applyBorder="1" applyAlignment="1">
      <alignment horizontal="right" vertical="top" wrapText="1"/>
    </xf>
    <xf numFmtId="0" fontId="25" fillId="6" borderId="68" xfId="0" applyFont="1" applyFill="1" applyBorder="1" applyAlignment="1">
      <alignment vertical="top" wrapText="1"/>
    </xf>
    <xf numFmtId="4" fontId="24" fillId="3" borderId="69" xfId="0" applyNumberFormat="1" applyFont="1" applyFill="1" applyBorder="1" applyAlignment="1">
      <alignment horizontal="right" vertical="top" wrapText="1"/>
    </xf>
    <xf numFmtId="4" fontId="24" fillId="3" borderId="70" xfId="0" applyNumberFormat="1" applyFont="1" applyFill="1" applyBorder="1" applyAlignment="1">
      <alignment horizontal="right" vertical="top" wrapText="1"/>
    </xf>
    <xf numFmtId="0" fontId="24" fillId="3" borderId="71" xfId="0" applyFont="1" applyFill="1" applyBorder="1" applyAlignment="1">
      <alignment vertical="top" wrapText="1"/>
    </xf>
    <xf numFmtId="4" fontId="22" fillId="6" borderId="61" xfId="0" applyNumberFormat="1" applyFont="1" applyFill="1" applyBorder="1" applyAlignment="1">
      <alignment horizontal="right" vertical="top" wrapText="1"/>
    </xf>
    <xf numFmtId="0" fontId="22" fillId="6" borderId="61" xfId="0" applyFont="1" applyFill="1" applyBorder="1" applyAlignment="1">
      <alignment vertical="top" wrapText="1"/>
    </xf>
    <xf numFmtId="4" fontId="22" fillId="6" borderId="50" xfId="0" applyNumberFormat="1" applyFont="1" applyFill="1" applyBorder="1" applyAlignment="1">
      <alignment horizontal="right" vertical="top" wrapText="1"/>
    </xf>
    <xf numFmtId="4" fontId="22" fillId="6" borderId="72" xfId="0" applyNumberFormat="1" applyFont="1" applyFill="1" applyBorder="1" applyAlignment="1">
      <alignment horizontal="right" vertical="top" wrapText="1"/>
    </xf>
    <xf numFmtId="0" fontId="25" fillId="6" borderId="50" xfId="0" applyFont="1" applyFill="1" applyBorder="1" applyAlignment="1">
      <alignment vertical="top" wrapText="1"/>
    </xf>
    <xf numFmtId="4" fontId="22" fillId="6" borderId="48" xfId="0" applyNumberFormat="1" applyFont="1" applyFill="1" applyBorder="1" applyAlignment="1">
      <alignment horizontal="right" vertical="top" wrapText="1"/>
    </xf>
    <xf numFmtId="0" fontId="25" fillId="6" borderId="51" xfId="0" applyFont="1" applyFill="1" applyBorder="1" applyAlignment="1">
      <alignment vertical="top" wrapText="1"/>
    </xf>
    <xf numFmtId="0" fontId="24" fillId="6" borderId="69" xfId="0" applyFont="1" applyFill="1" applyBorder="1" applyAlignment="1">
      <alignment horizontal="right" vertical="top" wrapText="1"/>
    </xf>
    <xf numFmtId="0" fontId="24" fillId="6" borderId="70" xfId="0" applyFont="1" applyFill="1" applyBorder="1" applyAlignment="1">
      <alignment horizontal="right" vertical="top" wrapText="1"/>
    </xf>
    <xf numFmtId="0" fontId="24" fillId="6" borderId="73" xfId="0" applyFont="1" applyFill="1" applyBorder="1" applyAlignment="1">
      <alignment horizontal="right" vertical="top" wrapText="1"/>
    </xf>
    <xf numFmtId="0" fontId="24" fillId="6" borderId="46" xfId="0" applyFont="1" applyFill="1" applyBorder="1" applyAlignment="1">
      <alignment horizontal="right" vertical="top" wrapText="1"/>
    </xf>
    <xf numFmtId="0" fontId="24" fillId="6" borderId="6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54" xfId="0" applyFont="1" applyFill="1" applyBorder="1" applyAlignment="1">
      <alignment horizontal="right" vertical="top" wrapText="1"/>
    </xf>
    <xf numFmtId="0" fontId="24" fillId="6" borderId="62" xfId="0" applyFont="1" applyFill="1" applyBorder="1" applyAlignment="1">
      <alignment horizontal="right" vertical="top" wrapText="1"/>
    </xf>
    <xf numFmtId="0" fontId="24" fillId="6" borderId="74" xfId="0" applyFont="1" applyFill="1" applyBorder="1" applyAlignment="1">
      <alignment horizontal="right" vertical="top" wrapText="1"/>
    </xf>
    <xf numFmtId="0" fontId="24" fillId="6" borderId="62" xfId="0" applyFont="1" applyFill="1" applyBorder="1" applyAlignment="1">
      <alignment vertical="top" wrapText="1"/>
    </xf>
    <xf numFmtId="0" fontId="26" fillId="6" borderId="75" xfId="0" applyFont="1" applyFill="1" applyBorder="1" applyAlignment="1">
      <alignment horizontal="right" vertical="top" wrapText="1"/>
    </xf>
    <xf numFmtId="0" fontId="27" fillId="6" borderId="75" xfId="0" applyFont="1" applyFill="1" applyBorder="1" applyAlignment="1">
      <alignment vertical="top"/>
    </xf>
    <xf numFmtId="0" fontId="10" fillId="2" borderId="0" xfId="0" applyFont="1" applyFill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6" fillId="0" borderId="0" xfId="0" applyFont="1"/>
    <xf numFmtId="0" fontId="28" fillId="0" borderId="0" xfId="0" applyFont="1"/>
    <xf numFmtId="4" fontId="2" fillId="2" borderId="28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shrinkToFit="1"/>
    </xf>
    <xf numFmtId="0" fontId="20" fillId="2" borderId="0" xfId="0" applyFont="1" applyFill="1" applyAlignment="1">
      <alignment horizontal="left" shrinkToFit="1"/>
    </xf>
    <xf numFmtId="0" fontId="21" fillId="0" borderId="0" xfId="0" applyFont="1" applyFill="1" applyAlignment="1">
      <alignment horizontal="left" shrinkToFit="1"/>
    </xf>
    <xf numFmtId="0" fontId="20" fillId="0" borderId="0" xfId="0" applyFont="1" applyFill="1" applyAlignment="1">
      <alignment horizontal="left" shrinkToFit="1"/>
    </xf>
    <xf numFmtId="0" fontId="19" fillId="2" borderId="0" xfId="0" applyFont="1" applyFill="1" applyBorder="1" applyAlignment="1">
      <alignment horizontal="left" shrinkToFit="1"/>
    </xf>
    <xf numFmtId="0" fontId="6" fillId="2" borderId="0" xfId="0" applyFont="1" applyFill="1" applyAlignment="1">
      <alignment horizontal="left" shrinkToFit="1"/>
    </xf>
    <xf numFmtId="0" fontId="23" fillId="2" borderId="0" xfId="0" applyFont="1" applyFill="1" applyAlignment="1">
      <alignment horizontal="left" shrinkToFit="1"/>
    </xf>
    <xf numFmtId="0" fontId="6" fillId="2" borderId="0" xfId="0" applyFont="1" applyFill="1" applyAlignment="1">
      <alignment horizontal="fill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200E-4A40-401C-856B-B73C3FAA1A2F}">
  <sheetPr>
    <pageSetUpPr fitToPage="1"/>
  </sheetPr>
  <dimension ref="A1:WVQ835"/>
  <sheetViews>
    <sheetView tabSelected="1" zoomScaleNormal="100" zoomScaleSheetLayoutView="75" workbookViewId="0">
      <selection activeCell="H18" sqref="H18"/>
    </sheetView>
  </sheetViews>
  <sheetFormatPr defaultColWidth="45.85546875" defaultRowHeight="15.95" customHeight="1" x14ac:dyDescent="0.2"/>
  <cols>
    <col min="1" max="1" width="7.7109375" style="3" bestFit="1" customWidth="1"/>
    <col min="2" max="2" width="69.7109375" style="1" customWidth="1"/>
    <col min="3" max="3" width="19" style="2" customWidth="1"/>
    <col min="4" max="4" width="20.42578125" style="2" customWidth="1"/>
    <col min="5" max="5" width="19.7109375" style="2" customWidth="1"/>
    <col min="6" max="6" width="19.7109375" style="2" bestFit="1" customWidth="1"/>
    <col min="7" max="7" width="20.85546875" style="1" customWidth="1"/>
    <col min="8" max="8" width="19" style="1" customWidth="1"/>
    <col min="9" max="9" width="18.7109375" style="1" customWidth="1"/>
    <col min="10" max="256" width="45.85546875" style="1"/>
    <col min="257" max="257" width="7.7109375" style="1" bestFit="1" customWidth="1"/>
    <col min="258" max="258" width="67.7109375" style="1" customWidth="1"/>
    <col min="259" max="259" width="19" style="1" customWidth="1"/>
    <col min="260" max="260" width="20.42578125" style="1" customWidth="1"/>
    <col min="261" max="261" width="19.7109375" style="1" customWidth="1"/>
    <col min="262" max="262" width="18.42578125" style="1" customWidth="1"/>
    <col min="263" max="263" width="20.85546875" style="1" customWidth="1"/>
    <col min="264" max="264" width="19" style="1" customWidth="1"/>
    <col min="265" max="265" width="18.7109375" style="1" customWidth="1"/>
    <col min="266" max="512" width="45.85546875" style="1"/>
    <col min="513" max="513" width="7.7109375" style="1" bestFit="1" customWidth="1"/>
    <col min="514" max="514" width="67.7109375" style="1" customWidth="1"/>
    <col min="515" max="515" width="19" style="1" customWidth="1"/>
    <col min="516" max="516" width="20.42578125" style="1" customWidth="1"/>
    <col min="517" max="517" width="19.7109375" style="1" customWidth="1"/>
    <col min="518" max="518" width="18.42578125" style="1" customWidth="1"/>
    <col min="519" max="519" width="20.85546875" style="1" customWidth="1"/>
    <col min="520" max="520" width="19" style="1" customWidth="1"/>
    <col min="521" max="521" width="18.7109375" style="1" customWidth="1"/>
    <col min="522" max="768" width="45.85546875" style="1"/>
    <col min="769" max="769" width="7.7109375" style="1" bestFit="1" customWidth="1"/>
    <col min="770" max="770" width="67.7109375" style="1" customWidth="1"/>
    <col min="771" max="771" width="19" style="1" customWidth="1"/>
    <col min="772" max="772" width="20.42578125" style="1" customWidth="1"/>
    <col min="773" max="773" width="19.7109375" style="1" customWidth="1"/>
    <col min="774" max="774" width="18.42578125" style="1" customWidth="1"/>
    <col min="775" max="775" width="20.85546875" style="1" customWidth="1"/>
    <col min="776" max="776" width="19" style="1" customWidth="1"/>
    <col min="777" max="777" width="18.7109375" style="1" customWidth="1"/>
    <col min="778" max="1024" width="45.85546875" style="1"/>
    <col min="1025" max="1025" width="7.7109375" style="1" bestFit="1" customWidth="1"/>
    <col min="1026" max="1026" width="67.7109375" style="1" customWidth="1"/>
    <col min="1027" max="1027" width="19" style="1" customWidth="1"/>
    <col min="1028" max="1028" width="20.42578125" style="1" customWidth="1"/>
    <col min="1029" max="1029" width="19.7109375" style="1" customWidth="1"/>
    <col min="1030" max="1030" width="18.42578125" style="1" customWidth="1"/>
    <col min="1031" max="1031" width="20.85546875" style="1" customWidth="1"/>
    <col min="1032" max="1032" width="19" style="1" customWidth="1"/>
    <col min="1033" max="1033" width="18.7109375" style="1" customWidth="1"/>
    <col min="1034" max="1280" width="45.85546875" style="1"/>
    <col min="1281" max="1281" width="7.7109375" style="1" bestFit="1" customWidth="1"/>
    <col min="1282" max="1282" width="67.7109375" style="1" customWidth="1"/>
    <col min="1283" max="1283" width="19" style="1" customWidth="1"/>
    <col min="1284" max="1284" width="20.42578125" style="1" customWidth="1"/>
    <col min="1285" max="1285" width="19.7109375" style="1" customWidth="1"/>
    <col min="1286" max="1286" width="18.42578125" style="1" customWidth="1"/>
    <col min="1287" max="1287" width="20.85546875" style="1" customWidth="1"/>
    <col min="1288" max="1288" width="19" style="1" customWidth="1"/>
    <col min="1289" max="1289" width="18.7109375" style="1" customWidth="1"/>
    <col min="1290" max="1536" width="45.85546875" style="1"/>
    <col min="1537" max="1537" width="7.7109375" style="1" bestFit="1" customWidth="1"/>
    <col min="1538" max="1538" width="67.7109375" style="1" customWidth="1"/>
    <col min="1539" max="1539" width="19" style="1" customWidth="1"/>
    <col min="1540" max="1540" width="20.42578125" style="1" customWidth="1"/>
    <col min="1541" max="1541" width="19.7109375" style="1" customWidth="1"/>
    <col min="1542" max="1542" width="18.42578125" style="1" customWidth="1"/>
    <col min="1543" max="1543" width="20.85546875" style="1" customWidth="1"/>
    <col min="1544" max="1544" width="19" style="1" customWidth="1"/>
    <col min="1545" max="1545" width="18.7109375" style="1" customWidth="1"/>
    <col min="1546" max="1792" width="45.85546875" style="1"/>
    <col min="1793" max="1793" width="7.7109375" style="1" bestFit="1" customWidth="1"/>
    <col min="1794" max="1794" width="67.7109375" style="1" customWidth="1"/>
    <col min="1795" max="1795" width="19" style="1" customWidth="1"/>
    <col min="1796" max="1796" width="20.42578125" style="1" customWidth="1"/>
    <col min="1797" max="1797" width="19.7109375" style="1" customWidth="1"/>
    <col min="1798" max="1798" width="18.42578125" style="1" customWidth="1"/>
    <col min="1799" max="1799" width="20.85546875" style="1" customWidth="1"/>
    <col min="1800" max="1800" width="19" style="1" customWidth="1"/>
    <col min="1801" max="1801" width="18.7109375" style="1" customWidth="1"/>
    <col min="1802" max="2048" width="45.85546875" style="1"/>
    <col min="2049" max="2049" width="7.7109375" style="1" bestFit="1" customWidth="1"/>
    <col min="2050" max="2050" width="67.7109375" style="1" customWidth="1"/>
    <col min="2051" max="2051" width="19" style="1" customWidth="1"/>
    <col min="2052" max="2052" width="20.42578125" style="1" customWidth="1"/>
    <col min="2053" max="2053" width="19.7109375" style="1" customWidth="1"/>
    <col min="2054" max="2054" width="18.42578125" style="1" customWidth="1"/>
    <col min="2055" max="2055" width="20.85546875" style="1" customWidth="1"/>
    <col min="2056" max="2056" width="19" style="1" customWidth="1"/>
    <col min="2057" max="2057" width="18.7109375" style="1" customWidth="1"/>
    <col min="2058" max="2304" width="45.85546875" style="1"/>
    <col min="2305" max="2305" width="7.7109375" style="1" bestFit="1" customWidth="1"/>
    <col min="2306" max="2306" width="67.7109375" style="1" customWidth="1"/>
    <col min="2307" max="2307" width="19" style="1" customWidth="1"/>
    <col min="2308" max="2308" width="20.42578125" style="1" customWidth="1"/>
    <col min="2309" max="2309" width="19.7109375" style="1" customWidth="1"/>
    <col min="2310" max="2310" width="18.42578125" style="1" customWidth="1"/>
    <col min="2311" max="2311" width="20.85546875" style="1" customWidth="1"/>
    <col min="2312" max="2312" width="19" style="1" customWidth="1"/>
    <col min="2313" max="2313" width="18.7109375" style="1" customWidth="1"/>
    <col min="2314" max="2560" width="45.85546875" style="1"/>
    <col min="2561" max="2561" width="7.7109375" style="1" bestFit="1" customWidth="1"/>
    <col min="2562" max="2562" width="67.7109375" style="1" customWidth="1"/>
    <col min="2563" max="2563" width="19" style="1" customWidth="1"/>
    <col min="2564" max="2564" width="20.42578125" style="1" customWidth="1"/>
    <col min="2565" max="2565" width="19.7109375" style="1" customWidth="1"/>
    <col min="2566" max="2566" width="18.42578125" style="1" customWidth="1"/>
    <col min="2567" max="2567" width="20.85546875" style="1" customWidth="1"/>
    <col min="2568" max="2568" width="19" style="1" customWidth="1"/>
    <col min="2569" max="2569" width="18.7109375" style="1" customWidth="1"/>
    <col min="2570" max="2816" width="45.85546875" style="1"/>
    <col min="2817" max="2817" width="7.7109375" style="1" bestFit="1" customWidth="1"/>
    <col min="2818" max="2818" width="67.7109375" style="1" customWidth="1"/>
    <col min="2819" max="2819" width="19" style="1" customWidth="1"/>
    <col min="2820" max="2820" width="20.42578125" style="1" customWidth="1"/>
    <col min="2821" max="2821" width="19.7109375" style="1" customWidth="1"/>
    <col min="2822" max="2822" width="18.42578125" style="1" customWidth="1"/>
    <col min="2823" max="2823" width="20.85546875" style="1" customWidth="1"/>
    <col min="2824" max="2824" width="19" style="1" customWidth="1"/>
    <col min="2825" max="2825" width="18.7109375" style="1" customWidth="1"/>
    <col min="2826" max="3072" width="45.85546875" style="1"/>
    <col min="3073" max="3073" width="7.7109375" style="1" bestFit="1" customWidth="1"/>
    <col min="3074" max="3074" width="67.7109375" style="1" customWidth="1"/>
    <col min="3075" max="3075" width="19" style="1" customWidth="1"/>
    <col min="3076" max="3076" width="20.42578125" style="1" customWidth="1"/>
    <col min="3077" max="3077" width="19.7109375" style="1" customWidth="1"/>
    <col min="3078" max="3078" width="18.42578125" style="1" customWidth="1"/>
    <col min="3079" max="3079" width="20.85546875" style="1" customWidth="1"/>
    <col min="3080" max="3080" width="19" style="1" customWidth="1"/>
    <col min="3081" max="3081" width="18.7109375" style="1" customWidth="1"/>
    <col min="3082" max="3328" width="45.85546875" style="1"/>
    <col min="3329" max="3329" width="7.7109375" style="1" bestFit="1" customWidth="1"/>
    <col min="3330" max="3330" width="67.7109375" style="1" customWidth="1"/>
    <col min="3331" max="3331" width="19" style="1" customWidth="1"/>
    <col min="3332" max="3332" width="20.42578125" style="1" customWidth="1"/>
    <col min="3333" max="3333" width="19.7109375" style="1" customWidth="1"/>
    <col min="3334" max="3334" width="18.42578125" style="1" customWidth="1"/>
    <col min="3335" max="3335" width="20.85546875" style="1" customWidth="1"/>
    <col min="3336" max="3336" width="19" style="1" customWidth="1"/>
    <col min="3337" max="3337" width="18.7109375" style="1" customWidth="1"/>
    <col min="3338" max="3584" width="45.85546875" style="1"/>
    <col min="3585" max="3585" width="7.7109375" style="1" bestFit="1" customWidth="1"/>
    <col min="3586" max="3586" width="67.7109375" style="1" customWidth="1"/>
    <col min="3587" max="3587" width="19" style="1" customWidth="1"/>
    <col min="3588" max="3588" width="20.42578125" style="1" customWidth="1"/>
    <col min="3589" max="3589" width="19.7109375" style="1" customWidth="1"/>
    <col min="3590" max="3590" width="18.42578125" style="1" customWidth="1"/>
    <col min="3591" max="3591" width="20.85546875" style="1" customWidth="1"/>
    <col min="3592" max="3592" width="19" style="1" customWidth="1"/>
    <col min="3593" max="3593" width="18.7109375" style="1" customWidth="1"/>
    <col min="3594" max="3840" width="45.85546875" style="1"/>
    <col min="3841" max="3841" width="7.7109375" style="1" bestFit="1" customWidth="1"/>
    <col min="3842" max="3842" width="67.7109375" style="1" customWidth="1"/>
    <col min="3843" max="3843" width="19" style="1" customWidth="1"/>
    <col min="3844" max="3844" width="20.42578125" style="1" customWidth="1"/>
    <col min="3845" max="3845" width="19.7109375" style="1" customWidth="1"/>
    <col min="3846" max="3846" width="18.42578125" style="1" customWidth="1"/>
    <col min="3847" max="3847" width="20.85546875" style="1" customWidth="1"/>
    <col min="3848" max="3848" width="19" style="1" customWidth="1"/>
    <col min="3849" max="3849" width="18.7109375" style="1" customWidth="1"/>
    <col min="3850" max="4096" width="45.85546875" style="1"/>
    <col min="4097" max="4097" width="7.7109375" style="1" bestFit="1" customWidth="1"/>
    <col min="4098" max="4098" width="67.7109375" style="1" customWidth="1"/>
    <col min="4099" max="4099" width="19" style="1" customWidth="1"/>
    <col min="4100" max="4100" width="20.42578125" style="1" customWidth="1"/>
    <col min="4101" max="4101" width="19.7109375" style="1" customWidth="1"/>
    <col min="4102" max="4102" width="18.42578125" style="1" customWidth="1"/>
    <col min="4103" max="4103" width="20.85546875" style="1" customWidth="1"/>
    <col min="4104" max="4104" width="19" style="1" customWidth="1"/>
    <col min="4105" max="4105" width="18.7109375" style="1" customWidth="1"/>
    <col min="4106" max="4352" width="45.85546875" style="1"/>
    <col min="4353" max="4353" width="7.7109375" style="1" bestFit="1" customWidth="1"/>
    <col min="4354" max="4354" width="67.7109375" style="1" customWidth="1"/>
    <col min="4355" max="4355" width="19" style="1" customWidth="1"/>
    <col min="4356" max="4356" width="20.42578125" style="1" customWidth="1"/>
    <col min="4357" max="4357" width="19.7109375" style="1" customWidth="1"/>
    <col min="4358" max="4358" width="18.42578125" style="1" customWidth="1"/>
    <col min="4359" max="4359" width="20.85546875" style="1" customWidth="1"/>
    <col min="4360" max="4360" width="19" style="1" customWidth="1"/>
    <col min="4361" max="4361" width="18.7109375" style="1" customWidth="1"/>
    <col min="4362" max="4608" width="45.85546875" style="1"/>
    <col min="4609" max="4609" width="7.7109375" style="1" bestFit="1" customWidth="1"/>
    <col min="4610" max="4610" width="67.7109375" style="1" customWidth="1"/>
    <col min="4611" max="4611" width="19" style="1" customWidth="1"/>
    <col min="4612" max="4612" width="20.42578125" style="1" customWidth="1"/>
    <col min="4613" max="4613" width="19.7109375" style="1" customWidth="1"/>
    <col min="4614" max="4614" width="18.42578125" style="1" customWidth="1"/>
    <col min="4615" max="4615" width="20.85546875" style="1" customWidth="1"/>
    <col min="4616" max="4616" width="19" style="1" customWidth="1"/>
    <col min="4617" max="4617" width="18.7109375" style="1" customWidth="1"/>
    <col min="4618" max="4864" width="45.85546875" style="1"/>
    <col min="4865" max="4865" width="7.7109375" style="1" bestFit="1" customWidth="1"/>
    <col min="4866" max="4866" width="67.7109375" style="1" customWidth="1"/>
    <col min="4867" max="4867" width="19" style="1" customWidth="1"/>
    <col min="4868" max="4868" width="20.42578125" style="1" customWidth="1"/>
    <col min="4869" max="4869" width="19.7109375" style="1" customWidth="1"/>
    <col min="4870" max="4870" width="18.42578125" style="1" customWidth="1"/>
    <col min="4871" max="4871" width="20.85546875" style="1" customWidth="1"/>
    <col min="4872" max="4872" width="19" style="1" customWidth="1"/>
    <col min="4873" max="4873" width="18.7109375" style="1" customWidth="1"/>
    <col min="4874" max="5120" width="45.85546875" style="1"/>
    <col min="5121" max="5121" width="7.7109375" style="1" bestFit="1" customWidth="1"/>
    <col min="5122" max="5122" width="67.7109375" style="1" customWidth="1"/>
    <col min="5123" max="5123" width="19" style="1" customWidth="1"/>
    <col min="5124" max="5124" width="20.42578125" style="1" customWidth="1"/>
    <col min="5125" max="5125" width="19.7109375" style="1" customWidth="1"/>
    <col min="5126" max="5126" width="18.42578125" style="1" customWidth="1"/>
    <col min="5127" max="5127" width="20.85546875" style="1" customWidth="1"/>
    <col min="5128" max="5128" width="19" style="1" customWidth="1"/>
    <col min="5129" max="5129" width="18.7109375" style="1" customWidth="1"/>
    <col min="5130" max="5376" width="45.85546875" style="1"/>
    <col min="5377" max="5377" width="7.7109375" style="1" bestFit="1" customWidth="1"/>
    <col min="5378" max="5378" width="67.7109375" style="1" customWidth="1"/>
    <col min="5379" max="5379" width="19" style="1" customWidth="1"/>
    <col min="5380" max="5380" width="20.42578125" style="1" customWidth="1"/>
    <col min="5381" max="5381" width="19.7109375" style="1" customWidth="1"/>
    <col min="5382" max="5382" width="18.42578125" style="1" customWidth="1"/>
    <col min="5383" max="5383" width="20.85546875" style="1" customWidth="1"/>
    <col min="5384" max="5384" width="19" style="1" customWidth="1"/>
    <col min="5385" max="5385" width="18.7109375" style="1" customWidth="1"/>
    <col min="5386" max="5632" width="45.85546875" style="1"/>
    <col min="5633" max="5633" width="7.7109375" style="1" bestFit="1" customWidth="1"/>
    <col min="5634" max="5634" width="67.7109375" style="1" customWidth="1"/>
    <col min="5635" max="5635" width="19" style="1" customWidth="1"/>
    <col min="5636" max="5636" width="20.42578125" style="1" customWidth="1"/>
    <col min="5637" max="5637" width="19.7109375" style="1" customWidth="1"/>
    <col min="5638" max="5638" width="18.42578125" style="1" customWidth="1"/>
    <col min="5639" max="5639" width="20.85546875" style="1" customWidth="1"/>
    <col min="5640" max="5640" width="19" style="1" customWidth="1"/>
    <col min="5641" max="5641" width="18.7109375" style="1" customWidth="1"/>
    <col min="5642" max="5888" width="45.85546875" style="1"/>
    <col min="5889" max="5889" width="7.7109375" style="1" bestFit="1" customWidth="1"/>
    <col min="5890" max="5890" width="67.7109375" style="1" customWidth="1"/>
    <col min="5891" max="5891" width="19" style="1" customWidth="1"/>
    <col min="5892" max="5892" width="20.42578125" style="1" customWidth="1"/>
    <col min="5893" max="5893" width="19.7109375" style="1" customWidth="1"/>
    <col min="5894" max="5894" width="18.42578125" style="1" customWidth="1"/>
    <col min="5895" max="5895" width="20.85546875" style="1" customWidth="1"/>
    <col min="5896" max="5896" width="19" style="1" customWidth="1"/>
    <col min="5897" max="5897" width="18.7109375" style="1" customWidth="1"/>
    <col min="5898" max="6144" width="45.85546875" style="1"/>
    <col min="6145" max="6145" width="7.7109375" style="1" bestFit="1" customWidth="1"/>
    <col min="6146" max="6146" width="67.7109375" style="1" customWidth="1"/>
    <col min="6147" max="6147" width="19" style="1" customWidth="1"/>
    <col min="6148" max="6148" width="20.42578125" style="1" customWidth="1"/>
    <col min="6149" max="6149" width="19.7109375" style="1" customWidth="1"/>
    <col min="6150" max="6150" width="18.42578125" style="1" customWidth="1"/>
    <col min="6151" max="6151" width="20.85546875" style="1" customWidth="1"/>
    <col min="6152" max="6152" width="19" style="1" customWidth="1"/>
    <col min="6153" max="6153" width="18.7109375" style="1" customWidth="1"/>
    <col min="6154" max="6400" width="45.85546875" style="1"/>
    <col min="6401" max="6401" width="7.7109375" style="1" bestFit="1" customWidth="1"/>
    <col min="6402" max="6402" width="67.7109375" style="1" customWidth="1"/>
    <col min="6403" max="6403" width="19" style="1" customWidth="1"/>
    <col min="6404" max="6404" width="20.42578125" style="1" customWidth="1"/>
    <col min="6405" max="6405" width="19.7109375" style="1" customWidth="1"/>
    <col min="6406" max="6406" width="18.42578125" style="1" customWidth="1"/>
    <col min="6407" max="6407" width="20.85546875" style="1" customWidth="1"/>
    <col min="6408" max="6408" width="19" style="1" customWidth="1"/>
    <col min="6409" max="6409" width="18.7109375" style="1" customWidth="1"/>
    <col min="6410" max="6656" width="45.85546875" style="1"/>
    <col min="6657" max="6657" width="7.7109375" style="1" bestFit="1" customWidth="1"/>
    <col min="6658" max="6658" width="67.7109375" style="1" customWidth="1"/>
    <col min="6659" max="6659" width="19" style="1" customWidth="1"/>
    <col min="6660" max="6660" width="20.42578125" style="1" customWidth="1"/>
    <col min="6661" max="6661" width="19.7109375" style="1" customWidth="1"/>
    <col min="6662" max="6662" width="18.42578125" style="1" customWidth="1"/>
    <col min="6663" max="6663" width="20.85546875" style="1" customWidth="1"/>
    <col min="6664" max="6664" width="19" style="1" customWidth="1"/>
    <col min="6665" max="6665" width="18.7109375" style="1" customWidth="1"/>
    <col min="6666" max="6912" width="45.85546875" style="1"/>
    <col min="6913" max="6913" width="7.7109375" style="1" bestFit="1" customWidth="1"/>
    <col min="6914" max="6914" width="67.7109375" style="1" customWidth="1"/>
    <col min="6915" max="6915" width="19" style="1" customWidth="1"/>
    <col min="6916" max="6916" width="20.42578125" style="1" customWidth="1"/>
    <col min="6917" max="6917" width="19.7109375" style="1" customWidth="1"/>
    <col min="6918" max="6918" width="18.42578125" style="1" customWidth="1"/>
    <col min="6919" max="6919" width="20.85546875" style="1" customWidth="1"/>
    <col min="6920" max="6920" width="19" style="1" customWidth="1"/>
    <col min="6921" max="6921" width="18.7109375" style="1" customWidth="1"/>
    <col min="6922" max="7168" width="45.85546875" style="1"/>
    <col min="7169" max="7169" width="7.7109375" style="1" bestFit="1" customWidth="1"/>
    <col min="7170" max="7170" width="67.7109375" style="1" customWidth="1"/>
    <col min="7171" max="7171" width="19" style="1" customWidth="1"/>
    <col min="7172" max="7172" width="20.42578125" style="1" customWidth="1"/>
    <col min="7173" max="7173" width="19.7109375" style="1" customWidth="1"/>
    <col min="7174" max="7174" width="18.42578125" style="1" customWidth="1"/>
    <col min="7175" max="7175" width="20.85546875" style="1" customWidth="1"/>
    <col min="7176" max="7176" width="19" style="1" customWidth="1"/>
    <col min="7177" max="7177" width="18.7109375" style="1" customWidth="1"/>
    <col min="7178" max="7424" width="45.85546875" style="1"/>
    <col min="7425" max="7425" width="7.7109375" style="1" bestFit="1" customWidth="1"/>
    <col min="7426" max="7426" width="67.7109375" style="1" customWidth="1"/>
    <col min="7427" max="7427" width="19" style="1" customWidth="1"/>
    <col min="7428" max="7428" width="20.42578125" style="1" customWidth="1"/>
    <col min="7429" max="7429" width="19.7109375" style="1" customWidth="1"/>
    <col min="7430" max="7430" width="18.42578125" style="1" customWidth="1"/>
    <col min="7431" max="7431" width="20.85546875" style="1" customWidth="1"/>
    <col min="7432" max="7432" width="19" style="1" customWidth="1"/>
    <col min="7433" max="7433" width="18.7109375" style="1" customWidth="1"/>
    <col min="7434" max="7680" width="45.85546875" style="1"/>
    <col min="7681" max="7681" width="7.7109375" style="1" bestFit="1" customWidth="1"/>
    <col min="7682" max="7682" width="67.7109375" style="1" customWidth="1"/>
    <col min="7683" max="7683" width="19" style="1" customWidth="1"/>
    <col min="7684" max="7684" width="20.42578125" style="1" customWidth="1"/>
    <col min="7685" max="7685" width="19.7109375" style="1" customWidth="1"/>
    <col min="7686" max="7686" width="18.42578125" style="1" customWidth="1"/>
    <col min="7687" max="7687" width="20.85546875" style="1" customWidth="1"/>
    <col min="7688" max="7688" width="19" style="1" customWidth="1"/>
    <col min="7689" max="7689" width="18.7109375" style="1" customWidth="1"/>
    <col min="7690" max="7936" width="45.85546875" style="1"/>
    <col min="7937" max="7937" width="7.7109375" style="1" bestFit="1" customWidth="1"/>
    <col min="7938" max="7938" width="67.7109375" style="1" customWidth="1"/>
    <col min="7939" max="7939" width="19" style="1" customWidth="1"/>
    <col min="7940" max="7940" width="20.42578125" style="1" customWidth="1"/>
    <col min="7941" max="7941" width="19.7109375" style="1" customWidth="1"/>
    <col min="7942" max="7942" width="18.42578125" style="1" customWidth="1"/>
    <col min="7943" max="7943" width="20.85546875" style="1" customWidth="1"/>
    <col min="7944" max="7944" width="19" style="1" customWidth="1"/>
    <col min="7945" max="7945" width="18.7109375" style="1" customWidth="1"/>
    <col min="7946" max="8192" width="45.85546875" style="1"/>
    <col min="8193" max="8193" width="7.7109375" style="1" bestFit="1" customWidth="1"/>
    <col min="8194" max="8194" width="67.7109375" style="1" customWidth="1"/>
    <col min="8195" max="8195" width="19" style="1" customWidth="1"/>
    <col min="8196" max="8196" width="20.42578125" style="1" customWidth="1"/>
    <col min="8197" max="8197" width="19.7109375" style="1" customWidth="1"/>
    <col min="8198" max="8198" width="18.42578125" style="1" customWidth="1"/>
    <col min="8199" max="8199" width="20.85546875" style="1" customWidth="1"/>
    <col min="8200" max="8200" width="19" style="1" customWidth="1"/>
    <col min="8201" max="8201" width="18.7109375" style="1" customWidth="1"/>
    <col min="8202" max="8448" width="45.85546875" style="1"/>
    <col min="8449" max="8449" width="7.7109375" style="1" bestFit="1" customWidth="1"/>
    <col min="8450" max="8450" width="67.7109375" style="1" customWidth="1"/>
    <col min="8451" max="8451" width="19" style="1" customWidth="1"/>
    <col min="8452" max="8452" width="20.42578125" style="1" customWidth="1"/>
    <col min="8453" max="8453" width="19.7109375" style="1" customWidth="1"/>
    <col min="8454" max="8454" width="18.42578125" style="1" customWidth="1"/>
    <col min="8455" max="8455" width="20.85546875" style="1" customWidth="1"/>
    <col min="8456" max="8456" width="19" style="1" customWidth="1"/>
    <col min="8457" max="8457" width="18.7109375" style="1" customWidth="1"/>
    <col min="8458" max="8704" width="45.85546875" style="1"/>
    <col min="8705" max="8705" width="7.7109375" style="1" bestFit="1" customWidth="1"/>
    <col min="8706" max="8706" width="67.7109375" style="1" customWidth="1"/>
    <col min="8707" max="8707" width="19" style="1" customWidth="1"/>
    <col min="8708" max="8708" width="20.42578125" style="1" customWidth="1"/>
    <col min="8709" max="8709" width="19.7109375" style="1" customWidth="1"/>
    <col min="8710" max="8710" width="18.42578125" style="1" customWidth="1"/>
    <col min="8711" max="8711" width="20.85546875" style="1" customWidth="1"/>
    <col min="8712" max="8712" width="19" style="1" customWidth="1"/>
    <col min="8713" max="8713" width="18.7109375" style="1" customWidth="1"/>
    <col min="8714" max="8960" width="45.85546875" style="1"/>
    <col min="8961" max="8961" width="7.7109375" style="1" bestFit="1" customWidth="1"/>
    <col min="8962" max="8962" width="67.7109375" style="1" customWidth="1"/>
    <col min="8963" max="8963" width="19" style="1" customWidth="1"/>
    <col min="8964" max="8964" width="20.42578125" style="1" customWidth="1"/>
    <col min="8965" max="8965" width="19.7109375" style="1" customWidth="1"/>
    <col min="8966" max="8966" width="18.42578125" style="1" customWidth="1"/>
    <col min="8967" max="8967" width="20.85546875" style="1" customWidth="1"/>
    <col min="8968" max="8968" width="19" style="1" customWidth="1"/>
    <col min="8969" max="8969" width="18.7109375" style="1" customWidth="1"/>
    <col min="8970" max="9216" width="45.85546875" style="1"/>
    <col min="9217" max="9217" width="7.7109375" style="1" bestFit="1" customWidth="1"/>
    <col min="9218" max="9218" width="67.7109375" style="1" customWidth="1"/>
    <col min="9219" max="9219" width="19" style="1" customWidth="1"/>
    <col min="9220" max="9220" width="20.42578125" style="1" customWidth="1"/>
    <col min="9221" max="9221" width="19.7109375" style="1" customWidth="1"/>
    <col min="9222" max="9222" width="18.42578125" style="1" customWidth="1"/>
    <col min="9223" max="9223" width="20.85546875" style="1" customWidth="1"/>
    <col min="9224" max="9224" width="19" style="1" customWidth="1"/>
    <col min="9225" max="9225" width="18.7109375" style="1" customWidth="1"/>
    <col min="9226" max="9472" width="45.85546875" style="1"/>
    <col min="9473" max="9473" width="7.7109375" style="1" bestFit="1" customWidth="1"/>
    <col min="9474" max="9474" width="67.7109375" style="1" customWidth="1"/>
    <col min="9475" max="9475" width="19" style="1" customWidth="1"/>
    <col min="9476" max="9476" width="20.42578125" style="1" customWidth="1"/>
    <col min="9477" max="9477" width="19.7109375" style="1" customWidth="1"/>
    <col min="9478" max="9478" width="18.42578125" style="1" customWidth="1"/>
    <col min="9479" max="9479" width="20.85546875" style="1" customWidth="1"/>
    <col min="9480" max="9480" width="19" style="1" customWidth="1"/>
    <col min="9481" max="9481" width="18.7109375" style="1" customWidth="1"/>
    <col min="9482" max="9728" width="45.85546875" style="1"/>
    <col min="9729" max="9729" width="7.7109375" style="1" bestFit="1" customWidth="1"/>
    <col min="9730" max="9730" width="67.7109375" style="1" customWidth="1"/>
    <col min="9731" max="9731" width="19" style="1" customWidth="1"/>
    <col min="9732" max="9732" width="20.42578125" style="1" customWidth="1"/>
    <col min="9733" max="9733" width="19.7109375" style="1" customWidth="1"/>
    <col min="9734" max="9734" width="18.42578125" style="1" customWidth="1"/>
    <col min="9735" max="9735" width="20.85546875" style="1" customWidth="1"/>
    <col min="9736" max="9736" width="19" style="1" customWidth="1"/>
    <col min="9737" max="9737" width="18.7109375" style="1" customWidth="1"/>
    <col min="9738" max="9984" width="45.85546875" style="1"/>
    <col min="9985" max="9985" width="7.7109375" style="1" bestFit="1" customWidth="1"/>
    <col min="9986" max="9986" width="67.7109375" style="1" customWidth="1"/>
    <col min="9987" max="9987" width="19" style="1" customWidth="1"/>
    <col min="9988" max="9988" width="20.42578125" style="1" customWidth="1"/>
    <col min="9989" max="9989" width="19.7109375" style="1" customWidth="1"/>
    <col min="9990" max="9990" width="18.42578125" style="1" customWidth="1"/>
    <col min="9991" max="9991" width="20.85546875" style="1" customWidth="1"/>
    <col min="9992" max="9992" width="19" style="1" customWidth="1"/>
    <col min="9993" max="9993" width="18.7109375" style="1" customWidth="1"/>
    <col min="9994" max="10240" width="45.85546875" style="1"/>
    <col min="10241" max="10241" width="7.7109375" style="1" bestFit="1" customWidth="1"/>
    <col min="10242" max="10242" width="67.7109375" style="1" customWidth="1"/>
    <col min="10243" max="10243" width="19" style="1" customWidth="1"/>
    <col min="10244" max="10244" width="20.42578125" style="1" customWidth="1"/>
    <col min="10245" max="10245" width="19.7109375" style="1" customWidth="1"/>
    <col min="10246" max="10246" width="18.42578125" style="1" customWidth="1"/>
    <col min="10247" max="10247" width="20.85546875" style="1" customWidth="1"/>
    <col min="10248" max="10248" width="19" style="1" customWidth="1"/>
    <col min="10249" max="10249" width="18.7109375" style="1" customWidth="1"/>
    <col min="10250" max="10496" width="45.85546875" style="1"/>
    <col min="10497" max="10497" width="7.7109375" style="1" bestFit="1" customWidth="1"/>
    <col min="10498" max="10498" width="67.7109375" style="1" customWidth="1"/>
    <col min="10499" max="10499" width="19" style="1" customWidth="1"/>
    <col min="10500" max="10500" width="20.42578125" style="1" customWidth="1"/>
    <col min="10501" max="10501" width="19.7109375" style="1" customWidth="1"/>
    <col min="10502" max="10502" width="18.42578125" style="1" customWidth="1"/>
    <col min="10503" max="10503" width="20.85546875" style="1" customWidth="1"/>
    <col min="10504" max="10504" width="19" style="1" customWidth="1"/>
    <col min="10505" max="10505" width="18.7109375" style="1" customWidth="1"/>
    <col min="10506" max="10752" width="45.85546875" style="1"/>
    <col min="10753" max="10753" width="7.7109375" style="1" bestFit="1" customWidth="1"/>
    <col min="10754" max="10754" width="67.7109375" style="1" customWidth="1"/>
    <col min="10755" max="10755" width="19" style="1" customWidth="1"/>
    <col min="10756" max="10756" width="20.42578125" style="1" customWidth="1"/>
    <col min="10757" max="10757" width="19.7109375" style="1" customWidth="1"/>
    <col min="10758" max="10758" width="18.42578125" style="1" customWidth="1"/>
    <col min="10759" max="10759" width="20.85546875" style="1" customWidth="1"/>
    <col min="10760" max="10760" width="19" style="1" customWidth="1"/>
    <col min="10761" max="10761" width="18.7109375" style="1" customWidth="1"/>
    <col min="10762" max="11008" width="45.85546875" style="1"/>
    <col min="11009" max="11009" width="7.7109375" style="1" bestFit="1" customWidth="1"/>
    <col min="11010" max="11010" width="67.7109375" style="1" customWidth="1"/>
    <col min="11011" max="11011" width="19" style="1" customWidth="1"/>
    <col min="11012" max="11012" width="20.42578125" style="1" customWidth="1"/>
    <col min="11013" max="11013" width="19.7109375" style="1" customWidth="1"/>
    <col min="11014" max="11014" width="18.42578125" style="1" customWidth="1"/>
    <col min="11015" max="11015" width="20.85546875" style="1" customWidth="1"/>
    <col min="11016" max="11016" width="19" style="1" customWidth="1"/>
    <col min="11017" max="11017" width="18.7109375" style="1" customWidth="1"/>
    <col min="11018" max="11264" width="45.85546875" style="1"/>
    <col min="11265" max="11265" width="7.7109375" style="1" bestFit="1" customWidth="1"/>
    <col min="11266" max="11266" width="67.7109375" style="1" customWidth="1"/>
    <col min="11267" max="11267" width="19" style="1" customWidth="1"/>
    <col min="11268" max="11268" width="20.42578125" style="1" customWidth="1"/>
    <col min="11269" max="11269" width="19.7109375" style="1" customWidth="1"/>
    <col min="11270" max="11270" width="18.42578125" style="1" customWidth="1"/>
    <col min="11271" max="11271" width="20.85546875" style="1" customWidth="1"/>
    <col min="11272" max="11272" width="19" style="1" customWidth="1"/>
    <col min="11273" max="11273" width="18.7109375" style="1" customWidth="1"/>
    <col min="11274" max="11520" width="45.85546875" style="1"/>
    <col min="11521" max="11521" width="7.7109375" style="1" bestFit="1" customWidth="1"/>
    <col min="11522" max="11522" width="67.7109375" style="1" customWidth="1"/>
    <col min="11523" max="11523" width="19" style="1" customWidth="1"/>
    <col min="11524" max="11524" width="20.42578125" style="1" customWidth="1"/>
    <col min="11525" max="11525" width="19.7109375" style="1" customWidth="1"/>
    <col min="11526" max="11526" width="18.42578125" style="1" customWidth="1"/>
    <col min="11527" max="11527" width="20.85546875" style="1" customWidth="1"/>
    <col min="11528" max="11528" width="19" style="1" customWidth="1"/>
    <col min="11529" max="11529" width="18.7109375" style="1" customWidth="1"/>
    <col min="11530" max="11776" width="45.85546875" style="1"/>
    <col min="11777" max="11777" width="7.7109375" style="1" bestFit="1" customWidth="1"/>
    <col min="11778" max="11778" width="67.7109375" style="1" customWidth="1"/>
    <col min="11779" max="11779" width="19" style="1" customWidth="1"/>
    <col min="11780" max="11780" width="20.42578125" style="1" customWidth="1"/>
    <col min="11781" max="11781" width="19.7109375" style="1" customWidth="1"/>
    <col min="11782" max="11782" width="18.42578125" style="1" customWidth="1"/>
    <col min="11783" max="11783" width="20.85546875" style="1" customWidth="1"/>
    <col min="11784" max="11784" width="19" style="1" customWidth="1"/>
    <col min="11785" max="11785" width="18.7109375" style="1" customWidth="1"/>
    <col min="11786" max="12032" width="45.85546875" style="1"/>
    <col min="12033" max="12033" width="7.7109375" style="1" bestFit="1" customWidth="1"/>
    <col min="12034" max="12034" width="67.7109375" style="1" customWidth="1"/>
    <col min="12035" max="12035" width="19" style="1" customWidth="1"/>
    <col min="12036" max="12036" width="20.42578125" style="1" customWidth="1"/>
    <col min="12037" max="12037" width="19.7109375" style="1" customWidth="1"/>
    <col min="12038" max="12038" width="18.42578125" style="1" customWidth="1"/>
    <col min="12039" max="12039" width="20.85546875" style="1" customWidth="1"/>
    <col min="12040" max="12040" width="19" style="1" customWidth="1"/>
    <col min="12041" max="12041" width="18.7109375" style="1" customWidth="1"/>
    <col min="12042" max="12288" width="45.85546875" style="1"/>
    <col min="12289" max="12289" width="7.7109375" style="1" bestFit="1" customWidth="1"/>
    <col min="12290" max="12290" width="67.7109375" style="1" customWidth="1"/>
    <col min="12291" max="12291" width="19" style="1" customWidth="1"/>
    <col min="12292" max="12292" width="20.42578125" style="1" customWidth="1"/>
    <col min="12293" max="12293" width="19.7109375" style="1" customWidth="1"/>
    <col min="12294" max="12294" width="18.42578125" style="1" customWidth="1"/>
    <col min="12295" max="12295" width="20.85546875" style="1" customWidth="1"/>
    <col min="12296" max="12296" width="19" style="1" customWidth="1"/>
    <col min="12297" max="12297" width="18.7109375" style="1" customWidth="1"/>
    <col min="12298" max="12544" width="45.85546875" style="1"/>
    <col min="12545" max="12545" width="7.7109375" style="1" bestFit="1" customWidth="1"/>
    <col min="12546" max="12546" width="67.7109375" style="1" customWidth="1"/>
    <col min="12547" max="12547" width="19" style="1" customWidth="1"/>
    <col min="12548" max="12548" width="20.42578125" style="1" customWidth="1"/>
    <col min="12549" max="12549" width="19.7109375" style="1" customWidth="1"/>
    <col min="12550" max="12550" width="18.42578125" style="1" customWidth="1"/>
    <col min="12551" max="12551" width="20.85546875" style="1" customWidth="1"/>
    <col min="12552" max="12552" width="19" style="1" customWidth="1"/>
    <col min="12553" max="12553" width="18.7109375" style="1" customWidth="1"/>
    <col min="12554" max="12800" width="45.85546875" style="1"/>
    <col min="12801" max="12801" width="7.7109375" style="1" bestFit="1" customWidth="1"/>
    <col min="12802" max="12802" width="67.7109375" style="1" customWidth="1"/>
    <col min="12803" max="12803" width="19" style="1" customWidth="1"/>
    <col min="12804" max="12804" width="20.42578125" style="1" customWidth="1"/>
    <col min="12805" max="12805" width="19.7109375" style="1" customWidth="1"/>
    <col min="12806" max="12806" width="18.42578125" style="1" customWidth="1"/>
    <col min="12807" max="12807" width="20.85546875" style="1" customWidth="1"/>
    <col min="12808" max="12808" width="19" style="1" customWidth="1"/>
    <col min="12809" max="12809" width="18.7109375" style="1" customWidth="1"/>
    <col min="12810" max="13056" width="45.85546875" style="1"/>
    <col min="13057" max="13057" width="7.7109375" style="1" bestFit="1" customWidth="1"/>
    <col min="13058" max="13058" width="67.7109375" style="1" customWidth="1"/>
    <col min="13059" max="13059" width="19" style="1" customWidth="1"/>
    <col min="13060" max="13060" width="20.42578125" style="1" customWidth="1"/>
    <col min="13061" max="13061" width="19.7109375" style="1" customWidth="1"/>
    <col min="13062" max="13062" width="18.42578125" style="1" customWidth="1"/>
    <col min="13063" max="13063" width="20.85546875" style="1" customWidth="1"/>
    <col min="13064" max="13064" width="19" style="1" customWidth="1"/>
    <col min="13065" max="13065" width="18.7109375" style="1" customWidth="1"/>
    <col min="13066" max="13312" width="45.85546875" style="1"/>
    <col min="13313" max="13313" width="7.7109375" style="1" bestFit="1" customWidth="1"/>
    <col min="13314" max="13314" width="67.7109375" style="1" customWidth="1"/>
    <col min="13315" max="13315" width="19" style="1" customWidth="1"/>
    <col min="13316" max="13316" width="20.42578125" style="1" customWidth="1"/>
    <col min="13317" max="13317" width="19.7109375" style="1" customWidth="1"/>
    <col min="13318" max="13318" width="18.42578125" style="1" customWidth="1"/>
    <col min="13319" max="13319" width="20.85546875" style="1" customWidth="1"/>
    <col min="13320" max="13320" width="19" style="1" customWidth="1"/>
    <col min="13321" max="13321" width="18.7109375" style="1" customWidth="1"/>
    <col min="13322" max="13568" width="45.85546875" style="1"/>
    <col min="13569" max="13569" width="7.7109375" style="1" bestFit="1" customWidth="1"/>
    <col min="13570" max="13570" width="67.7109375" style="1" customWidth="1"/>
    <col min="13571" max="13571" width="19" style="1" customWidth="1"/>
    <col min="13572" max="13572" width="20.42578125" style="1" customWidth="1"/>
    <col min="13573" max="13573" width="19.7109375" style="1" customWidth="1"/>
    <col min="13574" max="13574" width="18.42578125" style="1" customWidth="1"/>
    <col min="13575" max="13575" width="20.85546875" style="1" customWidth="1"/>
    <col min="13576" max="13576" width="19" style="1" customWidth="1"/>
    <col min="13577" max="13577" width="18.7109375" style="1" customWidth="1"/>
    <col min="13578" max="13824" width="45.85546875" style="1"/>
    <col min="13825" max="13825" width="7.7109375" style="1" bestFit="1" customWidth="1"/>
    <col min="13826" max="13826" width="67.7109375" style="1" customWidth="1"/>
    <col min="13827" max="13827" width="19" style="1" customWidth="1"/>
    <col min="13828" max="13828" width="20.42578125" style="1" customWidth="1"/>
    <col min="13829" max="13829" width="19.7109375" style="1" customWidth="1"/>
    <col min="13830" max="13830" width="18.42578125" style="1" customWidth="1"/>
    <col min="13831" max="13831" width="20.85546875" style="1" customWidth="1"/>
    <col min="13832" max="13832" width="19" style="1" customWidth="1"/>
    <col min="13833" max="13833" width="18.7109375" style="1" customWidth="1"/>
    <col min="13834" max="14080" width="45.85546875" style="1"/>
    <col min="14081" max="14081" width="7.7109375" style="1" bestFit="1" customWidth="1"/>
    <col min="14082" max="14082" width="67.7109375" style="1" customWidth="1"/>
    <col min="14083" max="14083" width="19" style="1" customWidth="1"/>
    <col min="14084" max="14084" width="20.42578125" style="1" customWidth="1"/>
    <col min="14085" max="14085" width="19.7109375" style="1" customWidth="1"/>
    <col min="14086" max="14086" width="18.42578125" style="1" customWidth="1"/>
    <col min="14087" max="14087" width="20.85546875" style="1" customWidth="1"/>
    <col min="14088" max="14088" width="19" style="1" customWidth="1"/>
    <col min="14089" max="14089" width="18.7109375" style="1" customWidth="1"/>
    <col min="14090" max="14336" width="45.85546875" style="1"/>
    <col min="14337" max="14337" width="7.7109375" style="1" bestFit="1" customWidth="1"/>
    <col min="14338" max="14338" width="67.7109375" style="1" customWidth="1"/>
    <col min="14339" max="14339" width="19" style="1" customWidth="1"/>
    <col min="14340" max="14340" width="20.42578125" style="1" customWidth="1"/>
    <col min="14341" max="14341" width="19.7109375" style="1" customWidth="1"/>
    <col min="14342" max="14342" width="18.42578125" style="1" customWidth="1"/>
    <col min="14343" max="14343" width="20.85546875" style="1" customWidth="1"/>
    <col min="14344" max="14344" width="19" style="1" customWidth="1"/>
    <col min="14345" max="14345" width="18.7109375" style="1" customWidth="1"/>
    <col min="14346" max="14592" width="45.85546875" style="1"/>
    <col min="14593" max="14593" width="7.7109375" style="1" bestFit="1" customWidth="1"/>
    <col min="14594" max="14594" width="67.7109375" style="1" customWidth="1"/>
    <col min="14595" max="14595" width="19" style="1" customWidth="1"/>
    <col min="14596" max="14596" width="20.42578125" style="1" customWidth="1"/>
    <col min="14597" max="14597" width="19.7109375" style="1" customWidth="1"/>
    <col min="14598" max="14598" width="18.42578125" style="1" customWidth="1"/>
    <col min="14599" max="14599" width="20.85546875" style="1" customWidth="1"/>
    <col min="14600" max="14600" width="19" style="1" customWidth="1"/>
    <col min="14601" max="14601" width="18.7109375" style="1" customWidth="1"/>
    <col min="14602" max="14848" width="45.85546875" style="1"/>
    <col min="14849" max="14849" width="7.7109375" style="1" bestFit="1" customWidth="1"/>
    <col min="14850" max="14850" width="67.7109375" style="1" customWidth="1"/>
    <col min="14851" max="14851" width="19" style="1" customWidth="1"/>
    <col min="14852" max="14852" width="20.42578125" style="1" customWidth="1"/>
    <col min="14853" max="14853" width="19.7109375" style="1" customWidth="1"/>
    <col min="14854" max="14854" width="18.42578125" style="1" customWidth="1"/>
    <col min="14855" max="14855" width="20.85546875" style="1" customWidth="1"/>
    <col min="14856" max="14856" width="19" style="1" customWidth="1"/>
    <col min="14857" max="14857" width="18.7109375" style="1" customWidth="1"/>
    <col min="14858" max="15104" width="45.85546875" style="1"/>
    <col min="15105" max="15105" width="7.7109375" style="1" bestFit="1" customWidth="1"/>
    <col min="15106" max="15106" width="67.7109375" style="1" customWidth="1"/>
    <col min="15107" max="15107" width="19" style="1" customWidth="1"/>
    <col min="15108" max="15108" width="20.42578125" style="1" customWidth="1"/>
    <col min="15109" max="15109" width="19.7109375" style="1" customWidth="1"/>
    <col min="15110" max="15110" width="18.42578125" style="1" customWidth="1"/>
    <col min="15111" max="15111" width="20.85546875" style="1" customWidth="1"/>
    <col min="15112" max="15112" width="19" style="1" customWidth="1"/>
    <col min="15113" max="15113" width="18.7109375" style="1" customWidth="1"/>
    <col min="15114" max="15360" width="45.85546875" style="1"/>
    <col min="15361" max="15361" width="7.7109375" style="1" bestFit="1" customWidth="1"/>
    <col min="15362" max="15362" width="67.7109375" style="1" customWidth="1"/>
    <col min="15363" max="15363" width="19" style="1" customWidth="1"/>
    <col min="15364" max="15364" width="20.42578125" style="1" customWidth="1"/>
    <col min="15365" max="15365" width="19.7109375" style="1" customWidth="1"/>
    <col min="15366" max="15366" width="18.42578125" style="1" customWidth="1"/>
    <col min="15367" max="15367" width="20.85546875" style="1" customWidth="1"/>
    <col min="15368" max="15368" width="19" style="1" customWidth="1"/>
    <col min="15369" max="15369" width="18.7109375" style="1" customWidth="1"/>
    <col min="15370" max="15616" width="45.85546875" style="1"/>
    <col min="15617" max="15617" width="7.7109375" style="1" bestFit="1" customWidth="1"/>
    <col min="15618" max="15618" width="67.7109375" style="1" customWidth="1"/>
    <col min="15619" max="15619" width="19" style="1" customWidth="1"/>
    <col min="15620" max="15620" width="20.42578125" style="1" customWidth="1"/>
    <col min="15621" max="15621" width="19.7109375" style="1" customWidth="1"/>
    <col min="15622" max="15622" width="18.42578125" style="1" customWidth="1"/>
    <col min="15623" max="15623" width="20.85546875" style="1" customWidth="1"/>
    <col min="15624" max="15624" width="19" style="1" customWidth="1"/>
    <col min="15625" max="15625" width="18.7109375" style="1" customWidth="1"/>
    <col min="15626" max="15872" width="45.85546875" style="1"/>
    <col min="15873" max="15873" width="7.7109375" style="1" bestFit="1" customWidth="1"/>
    <col min="15874" max="15874" width="67.7109375" style="1" customWidth="1"/>
    <col min="15875" max="15875" width="19" style="1" customWidth="1"/>
    <col min="15876" max="15876" width="20.42578125" style="1" customWidth="1"/>
    <col min="15877" max="15877" width="19.7109375" style="1" customWidth="1"/>
    <col min="15878" max="15878" width="18.42578125" style="1" customWidth="1"/>
    <col min="15879" max="15879" width="20.85546875" style="1" customWidth="1"/>
    <col min="15880" max="15880" width="19" style="1" customWidth="1"/>
    <col min="15881" max="15881" width="18.7109375" style="1" customWidth="1"/>
    <col min="15882" max="16128" width="45.85546875" style="1"/>
    <col min="16129" max="16129" width="7.7109375" style="1" bestFit="1" customWidth="1"/>
    <col min="16130" max="16130" width="67.7109375" style="1" customWidth="1"/>
    <col min="16131" max="16131" width="19" style="1" customWidth="1"/>
    <col min="16132" max="16132" width="20.42578125" style="1" customWidth="1"/>
    <col min="16133" max="16133" width="19.7109375" style="1" customWidth="1"/>
    <col min="16134" max="16134" width="18.42578125" style="1" customWidth="1"/>
    <col min="16135" max="16135" width="20.85546875" style="1" customWidth="1"/>
    <col min="16136" max="16136" width="19" style="1" customWidth="1"/>
    <col min="16137" max="16137" width="18.7109375" style="1" customWidth="1"/>
    <col min="16138" max="16384" width="45.85546875" style="1"/>
  </cols>
  <sheetData>
    <row r="1" spans="1:6" ht="15.95" customHeight="1" x14ac:dyDescent="0.2">
      <c r="B1" s="323"/>
      <c r="C1" s="322"/>
      <c r="D1" s="322"/>
      <c r="E1" s="322"/>
      <c r="F1" s="322"/>
    </row>
    <row r="2" spans="1:6" s="219" customFormat="1" ht="24" customHeight="1" x14ac:dyDescent="0.25">
      <c r="A2" s="362"/>
      <c r="B2" s="366" t="s">
        <v>780</v>
      </c>
      <c r="C2" s="365"/>
      <c r="D2" s="365"/>
      <c r="E2" s="365"/>
      <c r="F2" s="365" t="s">
        <v>783</v>
      </c>
    </row>
    <row r="3" spans="1:6" s="219" customFormat="1" ht="15.95" customHeight="1" x14ac:dyDescent="0.25">
      <c r="A3" s="362"/>
      <c r="B3" s="364"/>
      <c r="C3" s="363"/>
      <c r="D3" s="363"/>
      <c r="E3" s="363"/>
      <c r="F3" s="363"/>
    </row>
    <row r="4" spans="1:6" s="219" customFormat="1" ht="23.25" customHeight="1" thickBot="1" x14ac:dyDescent="0.25">
      <c r="A4" s="362"/>
      <c r="B4" s="361" t="s">
        <v>779</v>
      </c>
      <c r="C4" s="360"/>
      <c r="D4" s="360"/>
      <c r="E4" s="360"/>
      <c r="F4" s="360"/>
    </row>
    <row r="5" spans="1:6" ht="15.95" customHeight="1" x14ac:dyDescent="0.2">
      <c r="B5" s="359" t="s">
        <v>24</v>
      </c>
      <c r="C5" s="356" t="s">
        <v>778</v>
      </c>
      <c r="D5" s="358" t="s">
        <v>778</v>
      </c>
      <c r="E5" s="357" t="s">
        <v>26</v>
      </c>
      <c r="F5" s="356" t="s">
        <v>777</v>
      </c>
    </row>
    <row r="6" spans="1:6" ht="15.95" customHeight="1" x14ac:dyDescent="0.2">
      <c r="B6" s="354"/>
      <c r="C6" s="353" t="s">
        <v>776</v>
      </c>
      <c r="D6" s="355" t="s">
        <v>775</v>
      </c>
      <c r="E6" s="354" t="s">
        <v>774</v>
      </c>
      <c r="F6" s="353" t="s">
        <v>773</v>
      </c>
    </row>
    <row r="7" spans="1:6" ht="15.95" customHeight="1" thickBot="1" x14ac:dyDescent="0.25">
      <c r="B7" s="351"/>
      <c r="C7" s="350" t="s">
        <v>772</v>
      </c>
      <c r="D7" s="352" t="s">
        <v>771</v>
      </c>
      <c r="E7" s="351" t="s">
        <v>771</v>
      </c>
      <c r="F7" s="350"/>
    </row>
    <row r="8" spans="1:6" ht="15.95" customHeight="1" thickTop="1" thickBot="1" x14ac:dyDescent="0.25">
      <c r="B8" s="344" t="s">
        <v>770</v>
      </c>
      <c r="C8" s="332">
        <v>162920000</v>
      </c>
      <c r="D8" s="332">
        <v>167124637</v>
      </c>
      <c r="E8" s="332">
        <v>194086543.69</v>
      </c>
      <c r="F8" s="332">
        <f>SUM(E8/D8*100)</f>
        <v>116.13281391300794</v>
      </c>
    </row>
    <row r="9" spans="1:6" ht="15.95" customHeight="1" thickBot="1" x14ac:dyDescent="0.25">
      <c r="B9" s="344" t="s">
        <v>769</v>
      </c>
      <c r="C9" s="332">
        <v>8104500</v>
      </c>
      <c r="D9" s="332">
        <v>12848107</v>
      </c>
      <c r="E9" s="332">
        <v>44767502.990000002</v>
      </c>
      <c r="F9" s="332">
        <f>SUM(E9/D9*100)</f>
        <v>348.43656727018231</v>
      </c>
    </row>
    <row r="10" spans="1:6" ht="15.95" customHeight="1" thickBot="1" x14ac:dyDescent="0.25">
      <c r="B10" s="344" t="s">
        <v>768</v>
      </c>
      <c r="C10" s="332">
        <v>4000000</v>
      </c>
      <c r="D10" s="332">
        <v>4000000</v>
      </c>
      <c r="E10" s="332">
        <v>13344451.1</v>
      </c>
      <c r="F10" s="332">
        <f>SUM(E10/D10*100)</f>
        <v>333.61127749999997</v>
      </c>
    </row>
    <row r="11" spans="1:6" ht="15.95" customHeight="1" x14ac:dyDescent="0.2">
      <c r="B11" s="349" t="s">
        <v>767</v>
      </c>
      <c r="C11" s="348">
        <v>31961400</v>
      </c>
      <c r="D11" s="348">
        <v>70221693.400000006</v>
      </c>
      <c r="E11" s="348">
        <v>358648843.37</v>
      </c>
      <c r="F11" s="348">
        <f>SUM(E11/D11*100)</f>
        <v>510.73795860639268</v>
      </c>
    </row>
    <row r="12" spans="1:6" ht="15.95" customHeight="1" thickBot="1" x14ac:dyDescent="0.25">
      <c r="B12" s="347" t="s">
        <v>763</v>
      </c>
      <c r="C12" s="346">
        <v>0</v>
      </c>
      <c r="D12" s="345">
        <v>0</v>
      </c>
      <c r="E12" s="333">
        <v>285483739.67000002</v>
      </c>
      <c r="F12" s="333" t="s">
        <v>31</v>
      </c>
    </row>
    <row r="13" spans="1:6" ht="15.95" customHeight="1" thickBot="1" x14ac:dyDescent="0.25">
      <c r="B13" s="344" t="s">
        <v>766</v>
      </c>
      <c r="C13" s="343">
        <f>SUM(C11-C12)</f>
        <v>31961400</v>
      </c>
      <c r="D13" s="343">
        <f>SUM(D11-D12)</f>
        <v>70221693.400000006</v>
      </c>
      <c r="E13" s="343">
        <f>SUM(E11-E12)</f>
        <v>73165103.699999988</v>
      </c>
      <c r="F13" s="343">
        <f>SUM(E13/D11*100)</f>
        <v>104.19159686627549</v>
      </c>
    </row>
    <row r="14" spans="1:6" ht="15.95" customHeight="1" thickBot="1" x14ac:dyDescent="0.25">
      <c r="B14" s="342" t="s">
        <v>765</v>
      </c>
      <c r="C14" s="341">
        <f>SUM(C8,C9,C10,C13)</f>
        <v>206985900</v>
      </c>
      <c r="D14" s="341">
        <f>SUM(D8,D9,D10,D13)</f>
        <v>254194437.40000001</v>
      </c>
      <c r="E14" s="341">
        <f>SUM(E8,E9,E10,E13)</f>
        <v>325363601.48000002</v>
      </c>
      <c r="F14" s="340">
        <f>SUM(E14/D14*100)</f>
        <v>127.99792348249082</v>
      </c>
    </row>
    <row r="15" spans="1:6" ht="15.95" customHeight="1" thickTop="1" x14ac:dyDescent="0.2">
      <c r="B15" s="339" t="s">
        <v>764</v>
      </c>
      <c r="C15" s="338">
        <v>175023900</v>
      </c>
      <c r="D15" s="338">
        <v>231793444.16</v>
      </c>
      <c r="E15" s="338">
        <v>468974287.81999999</v>
      </c>
      <c r="F15" s="338">
        <f>SUM(E15/D15*100)</f>
        <v>202.32422427628336</v>
      </c>
    </row>
    <row r="16" spans="1:6" ht="15.95" customHeight="1" x14ac:dyDescent="0.2">
      <c r="B16" s="337" t="s">
        <v>763</v>
      </c>
      <c r="C16" s="336">
        <v>0</v>
      </c>
      <c r="D16" s="336">
        <v>0</v>
      </c>
      <c r="E16" s="336">
        <v>285483739.67000002</v>
      </c>
      <c r="F16" s="335" t="s">
        <v>762</v>
      </c>
    </row>
    <row r="17" spans="1:7" ht="15.95" customHeight="1" thickBot="1" x14ac:dyDescent="0.25">
      <c r="B17" s="334" t="s">
        <v>761</v>
      </c>
      <c r="C17" s="333">
        <f>SUM(C15-C16)</f>
        <v>175023900</v>
      </c>
      <c r="D17" s="333">
        <f>SUM(D15-D16)</f>
        <v>231793444.16</v>
      </c>
      <c r="E17" s="333">
        <f>SUM(E15-E16)</f>
        <v>183490548.14999998</v>
      </c>
      <c r="F17" s="332">
        <f>SUM(E17/D17*100)</f>
        <v>79.161232887735167</v>
      </c>
    </row>
    <row r="18" spans="1:7" ht="15.95" customHeight="1" thickBot="1" x14ac:dyDescent="0.25">
      <c r="B18" s="331" t="s">
        <v>760</v>
      </c>
      <c r="C18" s="330">
        <v>24378000</v>
      </c>
      <c r="D18" s="330">
        <v>121016183</v>
      </c>
      <c r="E18" s="330">
        <v>99144404.569999993</v>
      </c>
      <c r="F18" s="330">
        <f>SUM(E18/D18*100)</f>
        <v>81.926567267453805</v>
      </c>
      <c r="G18" s="4"/>
    </row>
    <row r="19" spans="1:7" ht="15.95" customHeight="1" thickBot="1" x14ac:dyDescent="0.25">
      <c r="B19" s="329" t="s">
        <v>759</v>
      </c>
      <c r="C19" s="328">
        <f>SUM(C17:C18)</f>
        <v>199401900</v>
      </c>
      <c r="D19" s="328">
        <f>SUM(D17:D18)</f>
        <v>352809627.15999997</v>
      </c>
      <c r="E19" s="328">
        <f>SUM(E17:E18)</f>
        <v>282634952.71999997</v>
      </c>
      <c r="F19" s="328">
        <f>SUM(E19/D19*100)</f>
        <v>80.109762025236449</v>
      </c>
    </row>
    <row r="20" spans="1:7" ht="15.95" customHeight="1" thickBot="1" x14ac:dyDescent="0.25">
      <c r="B20" s="327" t="s">
        <v>758</v>
      </c>
      <c r="C20" s="326">
        <f>SUM(C14-C19)</f>
        <v>7584000</v>
      </c>
      <c r="D20" s="326">
        <f>SUM(D14-D19)</f>
        <v>-98615189.759999961</v>
      </c>
      <c r="E20" s="326">
        <f>SUM(E14-E19)</f>
        <v>42728648.76000005</v>
      </c>
      <c r="F20" s="326"/>
    </row>
    <row r="21" spans="1:7" ht="15.95" customHeight="1" thickTop="1" thickBot="1" x14ac:dyDescent="0.25">
      <c r="B21" s="325" t="s">
        <v>757</v>
      </c>
      <c r="C21" s="324">
        <f>SUM(C20*-1)</f>
        <v>-7584000</v>
      </c>
      <c r="D21" s="324">
        <f>SUM(D20*-1)</f>
        <v>98615189.759999961</v>
      </c>
      <c r="E21" s="324">
        <f>SUM(E20*-1)</f>
        <v>-42728648.76000005</v>
      </c>
      <c r="F21" s="324"/>
    </row>
    <row r="22" spans="1:7" ht="15.95" customHeight="1" x14ac:dyDescent="0.2">
      <c r="B22" s="323"/>
      <c r="C22" s="322"/>
      <c r="D22" s="322"/>
      <c r="E22" s="322"/>
      <c r="F22" s="322"/>
    </row>
    <row r="23" spans="1:7" ht="15.95" customHeight="1" x14ac:dyDescent="0.2">
      <c r="B23" s="382" t="s">
        <v>756</v>
      </c>
      <c r="C23" s="382"/>
      <c r="D23" s="382"/>
      <c r="E23" s="382"/>
      <c r="F23" s="382"/>
      <c r="G23" s="80"/>
    </row>
    <row r="24" spans="1:7" ht="15.95" customHeight="1" x14ac:dyDescent="0.25">
      <c r="B24" s="383" t="s">
        <v>782</v>
      </c>
      <c r="C24" s="383"/>
      <c r="D24" s="383"/>
      <c r="E24" s="383"/>
      <c r="F24" s="383"/>
    </row>
    <row r="25" spans="1:7" s="280" customFormat="1" ht="15.95" customHeight="1" x14ac:dyDescent="0.2">
      <c r="A25" s="321"/>
      <c r="B25" s="384" t="s">
        <v>755</v>
      </c>
      <c r="C25" s="384"/>
      <c r="D25" s="384"/>
      <c r="E25" s="384"/>
      <c r="F25" s="384"/>
    </row>
    <row r="26" spans="1:7" s="280" customFormat="1" ht="15.95" customHeight="1" x14ac:dyDescent="0.2">
      <c r="A26" s="321"/>
      <c r="B26" s="377" t="s">
        <v>781</v>
      </c>
      <c r="C26" s="377"/>
      <c r="D26" s="377"/>
      <c r="E26" s="377"/>
      <c r="F26" s="377"/>
    </row>
    <row r="27" spans="1:7" s="318" customFormat="1" ht="15.95" customHeight="1" x14ac:dyDescent="0.2">
      <c r="A27" s="320"/>
      <c r="B27" s="377" t="s">
        <v>754</v>
      </c>
      <c r="C27" s="377"/>
      <c r="D27" s="377"/>
      <c r="E27" s="377"/>
      <c r="F27" s="377"/>
    </row>
    <row r="28" spans="1:7" s="318" customFormat="1" ht="15.95" customHeight="1" x14ac:dyDescent="0.2">
      <c r="A28" s="320"/>
      <c r="B28" s="378" t="s">
        <v>753</v>
      </c>
      <c r="C28" s="378"/>
      <c r="D28" s="378"/>
      <c r="E28" s="378"/>
      <c r="F28" s="378"/>
    </row>
    <row r="29" spans="1:7" s="318" customFormat="1" ht="15.95" customHeight="1" x14ac:dyDescent="0.2">
      <c r="A29" s="320"/>
      <c r="B29" s="377" t="s">
        <v>752</v>
      </c>
      <c r="C29" s="377"/>
      <c r="D29" s="377"/>
      <c r="E29" s="377"/>
      <c r="F29" s="377"/>
    </row>
    <row r="30" spans="1:7" s="318" customFormat="1" ht="15.95" customHeight="1" x14ac:dyDescent="0.2">
      <c r="A30" s="320"/>
      <c r="B30" s="381" t="s">
        <v>751</v>
      </c>
      <c r="C30" s="381"/>
      <c r="D30" s="381"/>
      <c r="E30" s="381"/>
      <c r="F30" s="381"/>
    </row>
    <row r="31" spans="1:7" s="318" customFormat="1" ht="15.95" customHeight="1" x14ac:dyDescent="0.2">
      <c r="A31" s="320"/>
      <c r="B31" s="377" t="s">
        <v>750</v>
      </c>
      <c r="C31" s="377"/>
      <c r="D31" s="377"/>
      <c r="E31" s="377"/>
      <c r="F31" s="377"/>
    </row>
    <row r="32" spans="1:7" s="280" customFormat="1" ht="15.95" customHeight="1" x14ac:dyDescent="0.2">
      <c r="A32" s="321"/>
      <c r="B32" s="377" t="s">
        <v>749</v>
      </c>
      <c r="C32" s="377"/>
      <c r="D32" s="377"/>
      <c r="E32" s="377"/>
      <c r="F32" s="377"/>
    </row>
    <row r="33" spans="1:7" s="318" customFormat="1" ht="15.95" customHeight="1" x14ac:dyDescent="0.2">
      <c r="A33" s="320"/>
      <c r="B33" s="377" t="s">
        <v>748</v>
      </c>
      <c r="C33" s="377"/>
      <c r="D33" s="377"/>
      <c r="E33" s="377"/>
      <c r="F33" s="377"/>
    </row>
    <row r="34" spans="1:7" s="318" customFormat="1" ht="15.95" customHeight="1" x14ac:dyDescent="0.2">
      <c r="A34" s="320"/>
      <c r="B34" s="378" t="s">
        <v>747</v>
      </c>
      <c r="C34" s="378"/>
      <c r="D34" s="378"/>
      <c r="E34" s="378"/>
      <c r="F34" s="378"/>
    </row>
    <row r="35" spans="1:7" s="318" customFormat="1" ht="15.95" customHeight="1" x14ac:dyDescent="0.2">
      <c r="A35" s="320"/>
      <c r="B35" s="378" t="s">
        <v>746</v>
      </c>
      <c r="C35" s="378"/>
      <c r="D35" s="378"/>
      <c r="E35" s="378"/>
      <c r="F35" s="378"/>
    </row>
    <row r="36" spans="1:7" s="318" customFormat="1" ht="15.95" customHeight="1" x14ac:dyDescent="0.2">
      <c r="A36" s="320"/>
      <c r="B36" s="379" t="s">
        <v>745</v>
      </c>
      <c r="C36" s="380"/>
      <c r="D36" s="380"/>
      <c r="E36" s="380"/>
      <c r="F36" s="380"/>
    </row>
    <row r="37" spans="1:7" s="318" customFormat="1" ht="15.95" customHeight="1" thickBot="1" x14ac:dyDescent="0.25">
      <c r="A37" s="320"/>
      <c r="B37" s="377"/>
      <c r="C37" s="377"/>
      <c r="D37" s="377"/>
      <c r="E37" s="377"/>
      <c r="F37" s="377"/>
      <c r="G37" s="319"/>
    </row>
    <row r="38" spans="1:7" s="147" customFormat="1" ht="15.95" customHeight="1" thickBot="1" x14ac:dyDescent="0.3">
      <c r="A38" s="317" t="s">
        <v>744</v>
      </c>
      <c r="B38" s="316" t="s">
        <v>743</v>
      </c>
      <c r="C38" s="315"/>
      <c r="D38" s="315"/>
      <c r="E38" s="315"/>
      <c r="F38" s="314"/>
    </row>
    <row r="39" spans="1:7" s="147" customFormat="1" ht="15.95" customHeight="1" thickBot="1" x14ac:dyDescent="0.3">
      <c r="A39" s="313"/>
      <c r="B39" s="371" t="s">
        <v>24</v>
      </c>
      <c r="C39" s="312" t="s">
        <v>28</v>
      </c>
      <c r="D39" s="312" t="s">
        <v>27</v>
      </c>
      <c r="E39" s="312" t="s">
        <v>26</v>
      </c>
      <c r="F39" s="312" t="s">
        <v>520</v>
      </c>
    </row>
    <row r="40" spans="1:7" s="147" customFormat="1" ht="15.95" customHeight="1" thickBot="1" x14ac:dyDescent="0.3">
      <c r="A40" s="310"/>
      <c r="B40" s="372"/>
      <c r="C40" s="311" t="s">
        <v>742</v>
      </c>
      <c r="D40" s="311" t="s">
        <v>742</v>
      </c>
      <c r="E40" s="311" t="s">
        <v>742</v>
      </c>
      <c r="F40" s="311"/>
    </row>
    <row r="41" spans="1:7" s="239" customFormat="1" ht="15.95" customHeight="1" thickBot="1" x14ac:dyDescent="0.3">
      <c r="A41" s="310"/>
      <c r="B41" s="309"/>
      <c r="C41" s="308"/>
      <c r="D41" s="308"/>
      <c r="E41" s="308"/>
      <c r="F41" s="148"/>
    </row>
    <row r="42" spans="1:7" ht="15.95" customHeight="1" thickBot="1" x14ac:dyDescent="0.3">
      <c r="A42" s="94"/>
      <c r="B42" s="309" t="s">
        <v>741</v>
      </c>
      <c r="C42" s="308"/>
      <c r="D42" s="308"/>
      <c r="E42" s="308"/>
      <c r="F42" s="148"/>
    </row>
    <row r="43" spans="1:7" ht="15.95" customHeight="1" x14ac:dyDescent="0.2">
      <c r="A43" s="58">
        <v>1111</v>
      </c>
      <c r="B43" s="307" t="s">
        <v>740</v>
      </c>
      <c r="C43" s="306">
        <v>33500000</v>
      </c>
      <c r="D43" s="306">
        <v>33500000</v>
      </c>
      <c r="E43" s="306">
        <v>41969063.079999998</v>
      </c>
      <c r="F43" s="305">
        <f t="shared" ref="F43:F48" si="0">SUM(E43/D43*100)</f>
        <v>125.28078531343283</v>
      </c>
    </row>
    <row r="44" spans="1:7" ht="15.95" customHeight="1" x14ac:dyDescent="0.2">
      <c r="A44" s="58">
        <v>1112</v>
      </c>
      <c r="B44" s="282" t="s">
        <v>739</v>
      </c>
      <c r="C44" s="236">
        <v>2000000</v>
      </c>
      <c r="D44" s="202">
        <v>2000000</v>
      </c>
      <c r="E44" s="236">
        <v>895917.29</v>
      </c>
      <c r="F44" s="201">
        <f t="shared" si="0"/>
        <v>44.795864500000008</v>
      </c>
    </row>
    <row r="45" spans="1:7" ht="15.95" customHeight="1" x14ac:dyDescent="0.2">
      <c r="A45" s="58">
        <v>1113</v>
      </c>
      <c r="B45" s="282" t="s">
        <v>738</v>
      </c>
      <c r="C45" s="236">
        <v>2800000</v>
      </c>
      <c r="D45" s="202">
        <v>2800000</v>
      </c>
      <c r="E45" s="236">
        <v>3540656.1</v>
      </c>
      <c r="F45" s="201">
        <f t="shared" si="0"/>
        <v>126.45200357142858</v>
      </c>
    </row>
    <row r="46" spans="1:7" ht="15.95" customHeight="1" x14ac:dyDescent="0.2">
      <c r="A46" s="58">
        <v>1121</v>
      </c>
      <c r="B46" s="282" t="s">
        <v>737</v>
      </c>
      <c r="C46" s="236">
        <v>31500000</v>
      </c>
      <c r="D46" s="202">
        <v>31500000</v>
      </c>
      <c r="E46" s="236">
        <v>32515682.84</v>
      </c>
      <c r="F46" s="201">
        <f t="shared" si="0"/>
        <v>103.22438996825396</v>
      </c>
    </row>
    <row r="47" spans="1:7" ht="15.95" customHeight="1" x14ac:dyDescent="0.2">
      <c r="A47" s="58">
        <v>1122</v>
      </c>
      <c r="B47" s="282" t="s">
        <v>736</v>
      </c>
      <c r="C47" s="236">
        <v>1500000</v>
      </c>
      <c r="D47" s="202">
        <v>5675440</v>
      </c>
      <c r="E47" s="236">
        <v>6296030</v>
      </c>
      <c r="F47" s="201">
        <f t="shared" si="0"/>
        <v>110.93465881059441</v>
      </c>
    </row>
    <row r="48" spans="1:7" ht="15.95" customHeight="1" x14ac:dyDescent="0.2">
      <c r="A48" s="58">
        <v>1211</v>
      </c>
      <c r="B48" s="282" t="s">
        <v>735</v>
      </c>
      <c r="C48" s="236">
        <v>64000000</v>
      </c>
      <c r="D48" s="202">
        <v>64000000</v>
      </c>
      <c r="E48" s="236">
        <v>79988678.689999998</v>
      </c>
      <c r="F48" s="201">
        <f t="shared" si="0"/>
        <v>124.982310453125</v>
      </c>
    </row>
    <row r="49" spans="1:6" ht="15.95" customHeight="1" x14ac:dyDescent="0.2">
      <c r="A49" s="58">
        <v>1334</v>
      </c>
      <c r="B49" s="282" t="s">
        <v>734</v>
      </c>
      <c r="C49" s="236">
        <v>0</v>
      </c>
      <c r="D49" s="202">
        <v>0</v>
      </c>
      <c r="E49" s="236">
        <v>113513.5</v>
      </c>
      <c r="F49" s="201" t="s">
        <v>31</v>
      </c>
    </row>
    <row r="50" spans="1:6" ht="15.95" customHeight="1" x14ac:dyDescent="0.2">
      <c r="A50" s="58">
        <v>1335</v>
      </c>
      <c r="B50" s="282" t="s">
        <v>733</v>
      </c>
      <c r="C50" s="236">
        <v>0</v>
      </c>
      <c r="D50" s="202">
        <v>0</v>
      </c>
      <c r="E50" s="236">
        <v>25.2</v>
      </c>
      <c r="F50" s="201" t="s">
        <v>31</v>
      </c>
    </row>
    <row r="51" spans="1:6" ht="15.95" customHeight="1" x14ac:dyDescent="0.2">
      <c r="A51" s="58">
        <v>1340</v>
      </c>
      <c r="B51" s="282" t="s">
        <v>732</v>
      </c>
      <c r="C51" s="236">
        <v>5500000</v>
      </c>
      <c r="D51" s="202">
        <v>5500000</v>
      </c>
      <c r="E51" s="236">
        <v>5509682.04</v>
      </c>
      <c r="F51" s="201">
        <f>SUM(E51/D51*100)</f>
        <v>100.17603709090909</v>
      </c>
    </row>
    <row r="52" spans="1:6" ht="15.95" customHeight="1" x14ac:dyDescent="0.2">
      <c r="A52" s="58">
        <v>1341</v>
      </c>
      <c r="B52" s="282" t="s">
        <v>731</v>
      </c>
      <c r="C52" s="236">
        <v>240000</v>
      </c>
      <c r="D52" s="202">
        <v>258637</v>
      </c>
      <c r="E52" s="236">
        <v>236510</v>
      </c>
      <c r="F52" s="201">
        <f>SUM(E52/D52*100)</f>
        <v>91.444766216743929</v>
      </c>
    </row>
    <row r="53" spans="1:6" ht="15.95" customHeight="1" x14ac:dyDescent="0.2">
      <c r="A53" s="58">
        <v>1343</v>
      </c>
      <c r="B53" s="282" t="s">
        <v>730</v>
      </c>
      <c r="C53" s="236">
        <v>230000</v>
      </c>
      <c r="D53" s="202">
        <v>240560</v>
      </c>
      <c r="E53" s="236">
        <v>268970</v>
      </c>
      <c r="F53" s="201">
        <f>SUM(E53/D53*100)</f>
        <v>111.80994346524776</v>
      </c>
    </row>
    <row r="54" spans="1:6" ht="15.95" customHeight="1" x14ac:dyDescent="0.2">
      <c r="A54" s="58">
        <v>1345</v>
      </c>
      <c r="B54" s="282" t="s">
        <v>729</v>
      </c>
      <c r="C54" s="236">
        <v>50000</v>
      </c>
      <c r="D54" s="202">
        <v>50000</v>
      </c>
      <c r="E54" s="236">
        <v>63476</v>
      </c>
      <c r="F54" s="201">
        <f>SUM(E54/D54*100)</f>
        <v>126.952</v>
      </c>
    </row>
    <row r="55" spans="1:6" ht="15.95" customHeight="1" x14ac:dyDescent="0.2">
      <c r="A55" s="58">
        <v>1346</v>
      </c>
      <c r="B55" s="282" t="s">
        <v>728</v>
      </c>
      <c r="C55" s="236">
        <v>2200000</v>
      </c>
      <c r="D55" s="202">
        <v>2200000</v>
      </c>
      <c r="E55" s="236">
        <v>2322050</v>
      </c>
      <c r="F55" s="201">
        <f>SUM(E55/D55*100)</f>
        <v>105.54772727272727</v>
      </c>
    </row>
    <row r="56" spans="1:6" ht="15.95" customHeight="1" x14ac:dyDescent="0.2">
      <c r="A56" s="58">
        <v>1353</v>
      </c>
      <c r="B56" s="282" t="s">
        <v>727</v>
      </c>
      <c r="C56" s="236">
        <v>0</v>
      </c>
      <c r="D56" s="202">
        <v>0</v>
      </c>
      <c r="E56" s="236">
        <v>649600</v>
      </c>
      <c r="F56" s="201" t="s">
        <v>31</v>
      </c>
    </row>
    <row r="57" spans="1:6" ht="15.95" customHeight="1" x14ac:dyDescent="0.2">
      <c r="A57" s="58">
        <v>1356</v>
      </c>
      <c r="B57" s="282" t="s">
        <v>726</v>
      </c>
      <c r="C57" s="236">
        <v>0</v>
      </c>
      <c r="D57" s="202">
        <v>0</v>
      </c>
      <c r="E57" s="236">
        <v>388.51</v>
      </c>
      <c r="F57" s="201" t="s">
        <v>31</v>
      </c>
    </row>
    <row r="58" spans="1:6" ht="15.95" customHeight="1" x14ac:dyDescent="0.2">
      <c r="A58" s="58">
        <v>1359</v>
      </c>
      <c r="B58" s="282" t="s">
        <v>725</v>
      </c>
      <c r="C58" s="236">
        <v>0</v>
      </c>
      <c r="D58" s="202">
        <v>0</v>
      </c>
      <c r="E58" s="236">
        <v>-1000</v>
      </c>
      <c r="F58" s="201" t="s">
        <v>31</v>
      </c>
    </row>
    <row r="59" spans="1:6" ht="15.95" customHeight="1" x14ac:dyDescent="0.2">
      <c r="A59" s="58">
        <v>1361</v>
      </c>
      <c r="B59" s="282" t="s">
        <v>724</v>
      </c>
      <c r="C59" s="236">
        <v>8500000</v>
      </c>
      <c r="D59" s="202">
        <v>8500000</v>
      </c>
      <c r="E59" s="236">
        <f>SUM(E60:E78)</f>
        <v>8216200</v>
      </c>
      <c r="F59" s="201">
        <f>SUM(E59/D59*100)</f>
        <v>96.661176470588245</v>
      </c>
    </row>
    <row r="60" spans="1:6" ht="15.95" customHeight="1" x14ac:dyDescent="0.2">
      <c r="A60" s="58"/>
      <c r="B60" s="304" t="s">
        <v>723</v>
      </c>
      <c r="C60" s="217"/>
      <c r="D60" s="202"/>
      <c r="E60" s="303">
        <v>1076950</v>
      </c>
      <c r="F60" s="250"/>
    </row>
    <row r="61" spans="1:6" ht="15.95" customHeight="1" x14ac:dyDescent="0.2">
      <c r="A61" s="58"/>
      <c r="B61" s="304" t="s">
        <v>722</v>
      </c>
      <c r="C61" s="217"/>
      <c r="D61" s="202"/>
      <c r="E61" s="303">
        <v>82200</v>
      </c>
      <c r="F61" s="250"/>
    </row>
    <row r="62" spans="1:6" ht="15.95" customHeight="1" x14ac:dyDescent="0.2">
      <c r="A62" s="58"/>
      <c r="B62" s="304" t="s">
        <v>721</v>
      </c>
      <c r="C62" s="217"/>
      <c r="D62" s="202"/>
      <c r="E62" s="303">
        <v>211650</v>
      </c>
      <c r="F62" s="250"/>
    </row>
    <row r="63" spans="1:6" ht="15.95" customHeight="1" x14ac:dyDescent="0.2">
      <c r="A63" s="58"/>
      <c r="B63" s="304" t="s">
        <v>720</v>
      </c>
      <c r="C63" s="217"/>
      <c r="D63" s="202"/>
      <c r="E63" s="303">
        <v>13650</v>
      </c>
      <c r="F63" s="250"/>
    </row>
    <row r="64" spans="1:6" ht="15.95" customHeight="1" x14ac:dyDescent="0.2">
      <c r="A64" s="58"/>
      <c r="B64" s="304" t="s">
        <v>719</v>
      </c>
      <c r="C64" s="217"/>
      <c r="D64" s="202"/>
      <c r="E64" s="303">
        <v>1900</v>
      </c>
      <c r="F64" s="250"/>
    </row>
    <row r="65" spans="1:6" ht="15.95" customHeight="1" x14ac:dyDescent="0.2">
      <c r="A65" s="58"/>
      <c r="B65" s="304" t="s">
        <v>718</v>
      </c>
      <c r="C65" s="217"/>
      <c r="D65" s="202"/>
      <c r="E65" s="303">
        <v>298920</v>
      </c>
      <c r="F65" s="250"/>
    </row>
    <row r="66" spans="1:6" ht="15.95" customHeight="1" x14ac:dyDescent="0.2">
      <c r="A66" s="58"/>
      <c r="B66" s="304" t="s">
        <v>717</v>
      </c>
      <c r="C66" s="217"/>
      <c r="D66" s="202"/>
      <c r="E66" s="303">
        <v>15120</v>
      </c>
      <c r="F66" s="250"/>
    </row>
    <row r="67" spans="1:6" ht="15.95" customHeight="1" x14ac:dyDescent="0.2">
      <c r="A67" s="58"/>
      <c r="B67" s="304" t="s">
        <v>716</v>
      </c>
      <c r="C67" s="217"/>
      <c r="D67" s="202"/>
      <c r="E67" s="303">
        <v>155200</v>
      </c>
      <c r="F67" s="250"/>
    </row>
    <row r="68" spans="1:6" ht="15.95" customHeight="1" x14ac:dyDescent="0.2">
      <c r="A68" s="58"/>
      <c r="B68" s="304" t="s">
        <v>715</v>
      </c>
      <c r="C68" s="217"/>
      <c r="D68" s="202"/>
      <c r="E68" s="303">
        <v>1200</v>
      </c>
      <c r="F68" s="250"/>
    </row>
    <row r="69" spans="1:6" ht="15.95" customHeight="1" x14ac:dyDescent="0.2">
      <c r="A69" s="58"/>
      <c r="B69" s="304" t="s">
        <v>714</v>
      </c>
      <c r="C69" s="217"/>
      <c r="D69" s="202"/>
      <c r="E69" s="303">
        <v>5121570</v>
      </c>
      <c r="F69" s="250"/>
    </row>
    <row r="70" spans="1:6" ht="15.95" customHeight="1" x14ac:dyDescent="0.2">
      <c r="A70" s="58"/>
      <c r="B70" s="304" t="s">
        <v>713</v>
      </c>
      <c r="C70" s="217"/>
      <c r="D70" s="202"/>
      <c r="E70" s="303">
        <v>93950</v>
      </c>
      <c r="F70" s="250"/>
    </row>
    <row r="71" spans="1:6" ht="15.95" customHeight="1" x14ac:dyDescent="0.2">
      <c r="A71" s="58"/>
      <c r="B71" s="304" t="s">
        <v>712</v>
      </c>
      <c r="C71" s="217"/>
      <c r="D71" s="202"/>
      <c r="E71" s="303">
        <v>1008900</v>
      </c>
      <c r="F71" s="250"/>
    </row>
    <row r="72" spans="1:6" ht="15.95" customHeight="1" x14ac:dyDescent="0.2">
      <c r="A72" s="58"/>
      <c r="B72" s="304" t="s">
        <v>711</v>
      </c>
      <c r="C72" s="217"/>
      <c r="D72" s="202"/>
      <c r="E72" s="303">
        <v>19405</v>
      </c>
      <c r="F72" s="250"/>
    </row>
    <row r="73" spans="1:6" ht="15.95" customHeight="1" x14ac:dyDescent="0.2">
      <c r="A73" s="58"/>
      <c r="B73" s="304" t="s">
        <v>710</v>
      </c>
      <c r="C73" s="217"/>
      <c r="D73" s="202"/>
      <c r="E73" s="303">
        <v>4000</v>
      </c>
      <c r="F73" s="250"/>
    </row>
    <row r="74" spans="1:6" ht="15.95" customHeight="1" x14ac:dyDescent="0.2">
      <c r="A74" s="58"/>
      <c r="B74" s="304" t="s">
        <v>709</v>
      </c>
      <c r="C74" s="217"/>
      <c r="D74" s="202"/>
      <c r="E74" s="303">
        <v>106010</v>
      </c>
      <c r="F74" s="250"/>
    </row>
    <row r="75" spans="1:6" ht="15.95" customHeight="1" x14ac:dyDescent="0.2">
      <c r="A75" s="58"/>
      <c r="B75" s="304" t="s">
        <v>708</v>
      </c>
      <c r="C75" s="217"/>
      <c r="D75" s="202"/>
      <c r="E75" s="303">
        <v>200</v>
      </c>
      <c r="F75" s="250"/>
    </row>
    <row r="76" spans="1:6" ht="15.95" customHeight="1" x14ac:dyDescent="0.2">
      <c r="A76" s="58"/>
      <c r="B76" s="304" t="s">
        <v>707</v>
      </c>
      <c r="C76" s="217"/>
      <c r="D76" s="202"/>
      <c r="E76" s="303">
        <v>1075</v>
      </c>
      <c r="F76" s="250"/>
    </row>
    <row r="77" spans="1:6" ht="15.95" customHeight="1" x14ac:dyDescent="0.2">
      <c r="A77" s="58"/>
      <c r="B77" s="304" t="s">
        <v>706</v>
      </c>
      <c r="C77" s="217"/>
      <c r="D77" s="202"/>
      <c r="E77" s="303">
        <v>4100</v>
      </c>
      <c r="F77" s="250"/>
    </row>
    <row r="78" spans="1:6" ht="15.95" customHeight="1" x14ac:dyDescent="0.2">
      <c r="A78" s="58"/>
      <c r="B78" s="304" t="s">
        <v>705</v>
      </c>
      <c r="C78" s="217"/>
      <c r="D78" s="202"/>
      <c r="E78" s="303">
        <v>200</v>
      </c>
      <c r="F78" s="250"/>
    </row>
    <row r="79" spans="1:6" ht="15.95" customHeight="1" thickBot="1" x14ac:dyDescent="0.25">
      <c r="A79" s="58">
        <v>1381</v>
      </c>
      <c r="B79" s="284" t="s">
        <v>704</v>
      </c>
      <c r="C79" s="217">
        <v>400000</v>
      </c>
      <c r="D79" s="202">
        <v>400000</v>
      </c>
      <c r="E79" s="302">
        <v>932686.4</v>
      </c>
      <c r="F79" s="225">
        <f>SUM(E79/D79*100)</f>
        <v>233.17160000000001</v>
      </c>
    </row>
    <row r="80" spans="1:6" ht="15.95" customHeight="1" thickBot="1" x14ac:dyDescent="0.25">
      <c r="A80" s="56">
        <v>1382</v>
      </c>
      <c r="B80" s="284" t="s">
        <v>703</v>
      </c>
      <c r="C80" s="236">
        <v>0</v>
      </c>
      <c r="D80" s="236">
        <v>0</v>
      </c>
      <c r="E80" s="236">
        <v>595</v>
      </c>
      <c r="F80" s="225" t="s">
        <v>31</v>
      </c>
    </row>
    <row r="81" spans="1:6" s="239" customFormat="1" ht="15.95" customHeight="1" thickBot="1" x14ac:dyDescent="0.25">
      <c r="A81" s="70">
        <v>1511</v>
      </c>
      <c r="B81" s="244" t="s">
        <v>702</v>
      </c>
      <c r="C81" s="301">
        <v>10500000</v>
      </c>
      <c r="D81" s="301">
        <v>10500000</v>
      </c>
      <c r="E81" s="301">
        <v>10567819.039999999</v>
      </c>
      <c r="F81" s="225">
        <f>SUM(E81/D81*100)</f>
        <v>100.64589561904762</v>
      </c>
    </row>
    <row r="82" spans="1:6" ht="15.95" customHeight="1" thickBot="1" x14ac:dyDescent="0.3">
      <c r="A82" s="300" t="s">
        <v>701</v>
      </c>
      <c r="B82" s="299" t="s">
        <v>700</v>
      </c>
      <c r="C82" s="298">
        <f>SUM(C43:C81)</f>
        <v>162920000</v>
      </c>
      <c r="D82" s="298">
        <f>SUM(D43:D81)</f>
        <v>167124637</v>
      </c>
      <c r="E82" s="298">
        <f>SUM(E43:E59)+E79+E80+E81</f>
        <v>194086543.68999997</v>
      </c>
      <c r="F82" s="194">
        <f>SUM(E82/D82*100)</f>
        <v>116.13281391300791</v>
      </c>
    </row>
    <row r="83" spans="1:6" s="293" customFormat="1" ht="15.95" customHeight="1" thickBot="1" x14ac:dyDescent="0.3">
      <c r="A83" s="3"/>
      <c r="B83" s="297"/>
      <c r="C83" s="296"/>
      <c r="D83" s="296"/>
      <c r="E83" s="295"/>
      <c r="F83" s="294"/>
    </row>
    <row r="84" spans="1:6" ht="15.95" customHeight="1" thickBot="1" x14ac:dyDescent="0.3">
      <c r="A84" s="151" t="s">
        <v>522</v>
      </c>
      <c r="B84" s="292" t="s">
        <v>699</v>
      </c>
      <c r="C84" s="291"/>
      <c r="D84" s="291"/>
      <c r="E84" s="148"/>
      <c r="F84" s="290"/>
    </row>
    <row r="85" spans="1:6" ht="15.95" customHeight="1" x14ac:dyDescent="0.25">
      <c r="A85" s="184">
        <v>1031</v>
      </c>
      <c r="B85" s="242" t="s">
        <v>510</v>
      </c>
      <c r="C85" s="241">
        <f>SUM(C86:C87)</f>
        <v>81000</v>
      </c>
      <c r="D85" s="241">
        <f>SUM(D86:D87)</f>
        <v>81000</v>
      </c>
      <c r="E85" s="241">
        <f>SUM(E86:E87)</f>
        <v>24308</v>
      </c>
      <c r="F85" s="240">
        <f>SUM(E85/D85*100)</f>
        <v>30.009876543209877</v>
      </c>
    </row>
    <row r="86" spans="1:6" ht="15.95" customHeight="1" x14ac:dyDescent="0.25">
      <c r="A86" s="232"/>
      <c r="B86" s="231" t="s">
        <v>698</v>
      </c>
      <c r="C86" s="230">
        <v>51000</v>
      </c>
      <c r="D86" s="230">
        <v>51000</v>
      </c>
      <c r="E86" s="73">
        <v>0</v>
      </c>
      <c r="F86" s="228"/>
    </row>
    <row r="87" spans="1:6" ht="15.95" customHeight="1" thickBot="1" x14ac:dyDescent="0.25">
      <c r="A87" s="169"/>
      <c r="B87" s="233" t="s">
        <v>697</v>
      </c>
      <c r="C87" s="226">
        <v>30000</v>
      </c>
      <c r="D87" s="226">
        <v>30000</v>
      </c>
      <c r="E87" s="225">
        <v>24308</v>
      </c>
      <c r="F87" s="224"/>
    </row>
    <row r="88" spans="1:6" ht="15.95" customHeight="1" thickBot="1" x14ac:dyDescent="0.3">
      <c r="A88" s="184">
        <v>1036</v>
      </c>
      <c r="B88" s="242" t="s">
        <v>509</v>
      </c>
      <c r="C88" s="241">
        <f>SUM(C89:C89)</f>
        <v>0</v>
      </c>
      <c r="D88" s="241">
        <f>SUM(D89:D89)</f>
        <v>830447</v>
      </c>
      <c r="E88" s="241">
        <f>SUM(E89:E89)</f>
        <v>830447</v>
      </c>
      <c r="F88" s="240">
        <f>SUM(E88/D88*100)</f>
        <v>100</v>
      </c>
    </row>
    <row r="89" spans="1:6" ht="15.95" customHeight="1" thickBot="1" x14ac:dyDescent="0.3">
      <c r="A89" s="169"/>
      <c r="B89" s="233" t="s">
        <v>696</v>
      </c>
      <c r="C89" s="226">
        <v>0</v>
      </c>
      <c r="D89" s="226">
        <v>830447</v>
      </c>
      <c r="E89" s="225">
        <v>830447</v>
      </c>
      <c r="F89" s="248"/>
    </row>
    <row r="90" spans="1:6" ht="15.95" customHeight="1" x14ac:dyDescent="0.25">
      <c r="A90" s="184">
        <v>1039</v>
      </c>
      <c r="B90" s="242" t="s">
        <v>695</v>
      </c>
      <c r="C90" s="241">
        <f>SUM(C91:C91)</f>
        <v>0</v>
      </c>
      <c r="D90" s="241">
        <f>SUM(D91:D91)</f>
        <v>2000</v>
      </c>
      <c r="E90" s="241">
        <f>SUM(E91:E91)</f>
        <v>2000</v>
      </c>
      <c r="F90" s="240">
        <f>SUM(E90/D90*100)</f>
        <v>100</v>
      </c>
    </row>
    <row r="91" spans="1:6" ht="15.95" customHeight="1" thickBot="1" x14ac:dyDescent="0.25">
      <c r="A91" s="169"/>
      <c r="B91" s="233" t="s">
        <v>694</v>
      </c>
      <c r="C91" s="226">
        <v>0</v>
      </c>
      <c r="D91" s="226">
        <v>2000</v>
      </c>
      <c r="E91" s="225">
        <v>2000</v>
      </c>
      <c r="F91" s="224"/>
    </row>
    <row r="92" spans="1:6" ht="15.95" customHeight="1" x14ac:dyDescent="0.25">
      <c r="A92" s="184">
        <v>1069</v>
      </c>
      <c r="B92" s="242" t="s">
        <v>693</v>
      </c>
      <c r="C92" s="241">
        <f>SUM(C93:C93)</f>
        <v>0</v>
      </c>
      <c r="D92" s="241">
        <v>0</v>
      </c>
      <c r="E92" s="241">
        <f>SUM(E93:E93)</f>
        <v>7000</v>
      </c>
      <c r="F92" s="240" t="s">
        <v>31</v>
      </c>
    </row>
    <row r="93" spans="1:6" ht="15.95" customHeight="1" thickBot="1" x14ac:dyDescent="0.25">
      <c r="A93" s="169"/>
      <c r="B93" s="233" t="s">
        <v>673</v>
      </c>
      <c r="C93" s="226">
        <v>0</v>
      </c>
      <c r="D93" s="226">
        <v>2000</v>
      </c>
      <c r="E93" s="225">
        <v>7000</v>
      </c>
      <c r="F93" s="224"/>
    </row>
    <row r="94" spans="1:6" ht="15.95" customHeight="1" x14ac:dyDescent="0.25">
      <c r="A94" s="184">
        <v>2141</v>
      </c>
      <c r="B94" s="242" t="s">
        <v>692</v>
      </c>
      <c r="C94" s="241">
        <f>SUM(C95:C95)</f>
        <v>0</v>
      </c>
      <c r="D94" s="241">
        <f>SUM(D95:D95)</f>
        <v>0</v>
      </c>
      <c r="E94" s="173">
        <f>SUM(E95:E95)</f>
        <v>440239</v>
      </c>
      <c r="F94" s="240" t="s">
        <v>31</v>
      </c>
    </row>
    <row r="95" spans="1:6" ht="15.95" customHeight="1" thickBot="1" x14ac:dyDescent="0.25">
      <c r="A95" s="172"/>
      <c r="B95" s="206" t="s">
        <v>691</v>
      </c>
      <c r="C95" s="217">
        <v>0</v>
      </c>
      <c r="D95" s="217">
        <v>0</v>
      </c>
      <c r="E95" s="216">
        <v>440239</v>
      </c>
      <c r="F95" s="215"/>
    </row>
    <row r="96" spans="1:6" ht="15.95" customHeight="1" x14ac:dyDescent="0.25">
      <c r="A96" s="184">
        <v>2144</v>
      </c>
      <c r="B96" s="242" t="s">
        <v>690</v>
      </c>
      <c r="C96" s="241">
        <f>SUM(C97:C98)</f>
        <v>468000</v>
      </c>
      <c r="D96" s="241">
        <f>SUM(D97:D98)</f>
        <v>468000</v>
      </c>
      <c r="E96" s="173">
        <f>SUM(E97:E98)</f>
        <v>534400.77</v>
      </c>
      <c r="F96" s="240">
        <f>SUM(E96/D96*100)</f>
        <v>114.18819871794872</v>
      </c>
    </row>
    <row r="97" spans="1:7" ht="15.95" customHeight="1" x14ac:dyDescent="0.2">
      <c r="A97" s="289"/>
      <c r="B97" s="288" t="s">
        <v>689</v>
      </c>
      <c r="C97" s="202">
        <v>461000</v>
      </c>
      <c r="D97" s="202">
        <v>461000</v>
      </c>
      <c r="E97" s="201">
        <v>526535.77</v>
      </c>
      <c r="F97" s="287"/>
    </row>
    <row r="98" spans="1:7" ht="15.95" customHeight="1" thickBot="1" x14ac:dyDescent="0.25">
      <c r="A98" s="172"/>
      <c r="B98" s="206" t="s">
        <v>688</v>
      </c>
      <c r="C98" s="217">
        <v>7000</v>
      </c>
      <c r="D98" s="217">
        <v>7000</v>
      </c>
      <c r="E98" s="216">
        <v>7865</v>
      </c>
      <c r="F98" s="215"/>
    </row>
    <row r="99" spans="1:7" ht="15.95" customHeight="1" x14ac:dyDescent="0.25">
      <c r="A99" s="184">
        <v>2169</v>
      </c>
      <c r="B99" s="242" t="s">
        <v>687</v>
      </c>
      <c r="C99" s="241">
        <f>SUM(C101)</f>
        <v>0</v>
      </c>
      <c r="D99" s="241">
        <f>SUM(D101)</f>
        <v>0</v>
      </c>
      <c r="E99" s="173">
        <f>SUM(E100:E101)</f>
        <v>62269.7</v>
      </c>
      <c r="F99" s="240" t="s">
        <v>31</v>
      </c>
    </row>
    <row r="100" spans="1:7" ht="15.95" customHeight="1" x14ac:dyDescent="0.25">
      <c r="A100" s="232"/>
      <c r="B100" s="237" t="s">
        <v>686</v>
      </c>
      <c r="C100" s="230">
        <v>0</v>
      </c>
      <c r="D100" s="230">
        <v>0</v>
      </c>
      <c r="E100" s="73">
        <v>44700</v>
      </c>
      <c r="F100" s="228"/>
    </row>
    <row r="101" spans="1:7" ht="15.95" customHeight="1" thickBot="1" x14ac:dyDescent="0.25">
      <c r="A101" s="169"/>
      <c r="B101" s="286" t="s">
        <v>685</v>
      </c>
      <c r="C101" s="226">
        <v>0</v>
      </c>
      <c r="D101" s="226">
        <v>0</v>
      </c>
      <c r="E101" s="225">
        <v>17569.7</v>
      </c>
      <c r="F101" s="224"/>
      <c r="G101" s="4"/>
    </row>
    <row r="102" spans="1:7" ht="15.95" customHeight="1" x14ac:dyDescent="0.25">
      <c r="A102" s="184">
        <v>2212</v>
      </c>
      <c r="B102" s="242" t="s">
        <v>500</v>
      </c>
      <c r="C102" s="241">
        <f>SUM(C103:C104)</f>
        <v>0</v>
      </c>
      <c r="D102" s="241">
        <f>SUM(D103:D104)</f>
        <v>0</v>
      </c>
      <c r="E102" s="173">
        <f>SUM(E103:E104)</f>
        <v>50135</v>
      </c>
      <c r="F102" s="240" t="s">
        <v>31</v>
      </c>
    </row>
    <row r="103" spans="1:7" ht="15.95" customHeight="1" x14ac:dyDescent="0.2">
      <c r="A103" s="162"/>
      <c r="B103" s="237" t="s">
        <v>684</v>
      </c>
      <c r="C103" s="236">
        <v>0</v>
      </c>
      <c r="D103" s="236">
        <v>0</v>
      </c>
      <c r="E103" s="235">
        <v>49315</v>
      </c>
      <c r="F103" s="234"/>
    </row>
    <row r="104" spans="1:7" ht="15.95" customHeight="1" thickBot="1" x14ac:dyDescent="0.25">
      <c r="A104" s="172"/>
      <c r="B104" s="206" t="s">
        <v>590</v>
      </c>
      <c r="C104" s="217">
        <v>0</v>
      </c>
      <c r="D104" s="217">
        <v>0</v>
      </c>
      <c r="E104" s="216">
        <v>820</v>
      </c>
      <c r="F104" s="215"/>
    </row>
    <row r="105" spans="1:7" ht="15.95" customHeight="1" x14ac:dyDescent="0.25">
      <c r="A105" s="247">
        <v>2223</v>
      </c>
      <c r="B105" s="246" t="s">
        <v>473</v>
      </c>
      <c r="C105" s="241">
        <f>SUM(C106:C108)</f>
        <v>0</v>
      </c>
      <c r="D105" s="241">
        <f>SUM(D106:D108)</f>
        <v>0</v>
      </c>
      <c r="E105" s="241">
        <f>SUM(E106:E108)</f>
        <v>56635</v>
      </c>
      <c r="F105" s="173" t="s">
        <v>31</v>
      </c>
    </row>
    <row r="106" spans="1:7" ht="15.95" customHeight="1" x14ac:dyDescent="0.2">
      <c r="A106" s="283"/>
      <c r="B106" s="282" t="s">
        <v>683</v>
      </c>
      <c r="C106" s="236">
        <v>0</v>
      </c>
      <c r="D106" s="236">
        <v>0</v>
      </c>
      <c r="E106" s="236">
        <v>28000</v>
      </c>
      <c r="F106" s="235"/>
    </row>
    <row r="107" spans="1:7" ht="15.95" customHeight="1" x14ac:dyDescent="0.2">
      <c r="A107" s="285"/>
      <c r="B107" s="284" t="s">
        <v>667</v>
      </c>
      <c r="C107" s="217">
        <v>0</v>
      </c>
      <c r="D107" s="217">
        <v>0</v>
      </c>
      <c r="E107" s="217">
        <v>315</v>
      </c>
      <c r="F107" s="216"/>
    </row>
    <row r="108" spans="1:7" ht="15.95" customHeight="1" thickBot="1" x14ac:dyDescent="0.25">
      <c r="A108" s="245"/>
      <c r="B108" s="244" t="s">
        <v>608</v>
      </c>
      <c r="C108" s="226">
        <v>0</v>
      </c>
      <c r="D108" s="226">
        <v>0</v>
      </c>
      <c r="E108" s="226">
        <v>28320</v>
      </c>
      <c r="F108" s="225"/>
    </row>
    <row r="109" spans="1:7" ht="15.95" customHeight="1" x14ac:dyDescent="0.25">
      <c r="A109" s="223">
        <v>2299</v>
      </c>
      <c r="B109" s="222" t="s">
        <v>463</v>
      </c>
      <c r="C109" s="221">
        <f>SUM(C110:C116)</f>
        <v>0</v>
      </c>
      <c r="D109" s="221">
        <f>SUM(D110:D116)</f>
        <v>3896160</v>
      </c>
      <c r="E109" s="165">
        <f>SUM(E110:E116)</f>
        <v>32285981.289999999</v>
      </c>
      <c r="F109" s="220" t="s">
        <v>31</v>
      </c>
    </row>
    <row r="110" spans="1:7" ht="15.95" customHeight="1" x14ac:dyDescent="0.2">
      <c r="A110" s="162"/>
      <c r="B110" s="237" t="s">
        <v>682</v>
      </c>
      <c r="C110" s="236">
        <v>0</v>
      </c>
      <c r="D110" s="236">
        <v>0</v>
      </c>
      <c r="E110" s="235">
        <v>1559325</v>
      </c>
      <c r="F110" s="234"/>
    </row>
    <row r="111" spans="1:7" ht="15.95" customHeight="1" x14ac:dyDescent="0.2">
      <c r="A111" s="162"/>
      <c r="B111" s="237" t="s">
        <v>681</v>
      </c>
      <c r="C111" s="236">
        <v>0</v>
      </c>
      <c r="D111" s="236">
        <v>0</v>
      </c>
      <c r="E111" s="235">
        <v>136612</v>
      </c>
      <c r="F111" s="234"/>
    </row>
    <row r="112" spans="1:7" ht="15.95" customHeight="1" x14ac:dyDescent="0.2">
      <c r="A112" s="162"/>
      <c r="B112" s="237" t="s">
        <v>680</v>
      </c>
      <c r="C112" s="236">
        <v>0</v>
      </c>
      <c r="D112" s="236">
        <v>0</v>
      </c>
      <c r="E112" s="235">
        <v>12000</v>
      </c>
      <c r="F112" s="234"/>
    </row>
    <row r="113" spans="1:9" ht="15.95" customHeight="1" x14ac:dyDescent="0.2">
      <c r="A113" s="172"/>
      <c r="B113" s="206" t="s">
        <v>679</v>
      </c>
      <c r="C113" s="217">
        <v>0</v>
      </c>
      <c r="D113" s="217">
        <v>0</v>
      </c>
      <c r="E113" s="216">
        <v>214750</v>
      </c>
      <c r="F113" s="215"/>
    </row>
    <row r="114" spans="1:9" ht="15.95" customHeight="1" x14ac:dyDescent="0.2">
      <c r="A114" s="172"/>
      <c r="B114" s="206" t="s">
        <v>678</v>
      </c>
      <c r="C114" s="217">
        <v>0</v>
      </c>
      <c r="D114" s="217">
        <v>3896160</v>
      </c>
      <c r="E114" s="216">
        <v>30233084.289999999</v>
      </c>
      <c r="F114" s="215"/>
    </row>
    <row r="115" spans="1:9" ht="15.95" customHeight="1" x14ac:dyDescent="0.2">
      <c r="A115" s="172"/>
      <c r="B115" s="206" t="s">
        <v>677</v>
      </c>
      <c r="C115" s="217">
        <v>0</v>
      </c>
      <c r="D115" s="217">
        <v>0</v>
      </c>
      <c r="E115" s="216">
        <v>8000</v>
      </c>
      <c r="F115" s="215"/>
    </row>
    <row r="116" spans="1:9" ht="15.95" customHeight="1" thickBot="1" x14ac:dyDescent="0.25">
      <c r="A116" s="172"/>
      <c r="B116" s="206" t="s">
        <v>608</v>
      </c>
      <c r="C116" s="217">
        <v>0</v>
      </c>
      <c r="D116" s="217">
        <v>0</v>
      </c>
      <c r="E116" s="216">
        <v>122210</v>
      </c>
      <c r="F116" s="215"/>
    </row>
    <row r="117" spans="1:9" ht="15.95" customHeight="1" x14ac:dyDescent="0.25">
      <c r="A117" s="247">
        <v>2349</v>
      </c>
      <c r="B117" s="246" t="s">
        <v>676</v>
      </c>
      <c r="C117" s="241">
        <f>SUM(C118:C119)</f>
        <v>0</v>
      </c>
      <c r="D117" s="241">
        <f>SUM(D118:D119)</f>
        <v>2000</v>
      </c>
      <c r="E117" s="241">
        <f>SUM(E118:E119)</f>
        <v>2000</v>
      </c>
      <c r="F117" s="173" t="s">
        <v>31</v>
      </c>
    </row>
    <row r="118" spans="1:9" ht="15.95" customHeight="1" x14ac:dyDescent="0.2">
      <c r="A118" s="283"/>
      <c r="B118" s="282" t="s">
        <v>673</v>
      </c>
      <c r="C118" s="236">
        <v>0</v>
      </c>
      <c r="D118" s="236">
        <v>1000</v>
      </c>
      <c r="E118" s="236">
        <v>1000</v>
      </c>
      <c r="F118" s="235"/>
    </row>
    <row r="119" spans="1:9" ht="15.95" customHeight="1" thickBot="1" x14ac:dyDescent="0.25">
      <c r="A119" s="245"/>
      <c r="B119" s="244" t="s">
        <v>675</v>
      </c>
      <c r="C119" s="226">
        <v>0</v>
      </c>
      <c r="D119" s="226">
        <v>1000</v>
      </c>
      <c r="E119" s="226">
        <v>1000</v>
      </c>
      <c r="F119" s="225"/>
    </row>
    <row r="120" spans="1:9" ht="15.95" customHeight="1" x14ac:dyDescent="0.25">
      <c r="A120" s="223">
        <v>2369</v>
      </c>
      <c r="B120" s="222" t="s">
        <v>674</v>
      </c>
      <c r="C120" s="221">
        <f>SUM(C121)</f>
        <v>0</v>
      </c>
      <c r="D120" s="221">
        <f>SUM(D121)</f>
        <v>0</v>
      </c>
      <c r="E120" s="165">
        <f>SUM(E121:E121)</f>
        <v>1000</v>
      </c>
      <c r="F120" s="220" t="s">
        <v>31</v>
      </c>
    </row>
    <row r="121" spans="1:9" ht="15.95" customHeight="1" x14ac:dyDescent="0.2">
      <c r="A121" s="281"/>
      <c r="B121" s="206" t="s">
        <v>673</v>
      </c>
      <c r="C121" s="217">
        <v>0</v>
      </c>
      <c r="D121" s="217">
        <v>0</v>
      </c>
      <c r="E121" s="216">
        <v>1000</v>
      </c>
      <c r="F121" s="215"/>
    </row>
    <row r="122" spans="1:9" s="280" customFormat="1" ht="15.95" customHeight="1" x14ac:dyDescent="0.25">
      <c r="A122" s="223">
        <v>3111</v>
      </c>
      <c r="B122" s="222" t="s">
        <v>432</v>
      </c>
      <c r="C122" s="221">
        <f>SUM(C123)</f>
        <v>1000</v>
      </c>
      <c r="D122" s="221">
        <f>SUM(D123)</f>
        <v>1000</v>
      </c>
      <c r="E122" s="165">
        <f>SUM(E123:E123)</f>
        <v>1154</v>
      </c>
      <c r="F122" s="220">
        <f>SUM(E122/D122*100)</f>
        <v>115.39999999999999</v>
      </c>
    </row>
    <row r="123" spans="1:9" s="280" customFormat="1" ht="15.95" customHeight="1" thickBot="1" x14ac:dyDescent="0.25">
      <c r="A123" s="281"/>
      <c r="B123" s="206" t="s">
        <v>672</v>
      </c>
      <c r="C123" s="217">
        <v>1000</v>
      </c>
      <c r="D123" s="217">
        <v>1000</v>
      </c>
      <c r="E123" s="216">
        <v>1154</v>
      </c>
      <c r="F123" s="215"/>
    </row>
    <row r="124" spans="1:9" s="108" customFormat="1" ht="15.95" customHeight="1" x14ac:dyDescent="0.25">
      <c r="A124" s="184">
        <v>3113</v>
      </c>
      <c r="B124" s="242" t="s">
        <v>671</v>
      </c>
      <c r="C124" s="241">
        <f>SUM(C125:C128)</f>
        <v>0</v>
      </c>
      <c r="D124" s="241">
        <f>SUM(D125:D128)</f>
        <v>0</v>
      </c>
      <c r="E124" s="173">
        <f>SUM(E125:E128)</f>
        <v>315167.31</v>
      </c>
      <c r="F124" s="240" t="s">
        <v>31</v>
      </c>
      <c r="G124" s="279"/>
      <c r="H124" s="279"/>
      <c r="I124" s="279"/>
    </row>
    <row r="125" spans="1:9" s="239" customFormat="1" ht="15.95" customHeight="1" x14ac:dyDescent="0.2">
      <c r="A125" s="162"/>
      <c r="B125" s="237" t="s">
        <v>670</v>
      </c>
      <c r="C125" s="277">
        <v>0</v>
      </c>
      <c r="D125" s="277">
        <v>0</v>
      </c>
      <c r="E125" s="276">
        <v>123898.31</v>
      </c>
      <c r="F125" s="234"/>
    </row>
    <row r="126" spans="1:9" s="239" customFormat="1" ht="15.95" customHeight="1" x14ac:dyDescent="0.2">
      <c r="A126" s="238"/>
      <c r="B126" s="278" t="s">
        <v>669</v>
      </c>
      <c r="C126" s="277">
        <v>0</v>
      </c>
      <c r="D126" s="277">
        <v>0</v>
      </c>
      <c r="E126" s="276">
        <v>93951</v>
      </c>
      <c r="F126" s="275"/>
    </row>
    <row r="127" spans="1:9" s="239" customFormat="1" ht="15.95" customHeight="1" x14ac:dyDescent="0.2">
      <c r="A127" s="274"/>
      <c r="B127" s="206" t="s">
        <v>668</v>
      </c>
      <c r="C127" s="217">
        <v>0</v>
      </c>
      <c r="D127" s="217">
        <v>0</v>
      </c>
      <c r="E127" s="273">
        <v>71825</v>
      </c>
      <c r="F127" s="272"/>
    </row>
    <row r="128" spans="1:9" s="108" customFormat="1" ht="15.95" customHeight="1" thickBot="1" x14ac:dyDescent="0.25">
      <c r="A128" s="271"/>
      <c r="B128" s="233" t="s">
        <v>667</v>
      </c>
      <c r="C128" s="226">
        <v>0</v>
      </c>
      <c r="D128" s="226">
        <v>0</v>
      </c>
      <c r="E128" s="225">
        <v>25493</v>
      </c>
      <c r="F128" s="270"/>
    </row>
    <row r="129" spans="1:9" s="108" customFormat="1" ht="15.95" customHeight="1" x14ac:dyDescent="0.25">
      <c r="A129" s="167">
        <v>3141</v>
      </c>
      <c r="B129" s="222" t="s">
        <v>666</v>
      </c>
      <c r="C129" s="221">
        <f>SUM(C130)</f>
        <v>0</v>
      </c>
      <c r="D129" s="221">
        <f>SUM(D130)</f>
        <v>0</v>
      </c>
      <c r="E129" s="165">
        <f>SUM(E130)</f>
        <v>62079.839999999997</v>
      </c>
      <c r="F129" s="220" t="s">
        <v>31</v>
      </c>
    </row>
    <row r="130" spans="1:9" s="108" customFormat="1" ht="15.95" customHeight="1" x14ac:dyDescent="0.2">
      <c r="A130" s="262"/>
      <c r="B130" s="206" t="s">
        <v>665</v>
      </c>
      <c r="C130" s="217">
        <v>0</v>
      </c>
      <c r="D130" s="217">
        <v>0</v>
      </c>
      <c r="E130" s="216">
        <v>62079.839999999997</v>
      </c>
      <c r="F130" s="215"/>
    </row>
    <row r="131" spans="1:9" s="108" customFormat="1" ht="15.95" hidden="1" customHeight="1" x14ac:dyDescent="0.25">
      <c r="A131" s="167">
        <v>3319</v>
      </c>
      <c r="B131" s="222" t="s">
        <v>383</v>
      </c>
      <c r="C131" s="221">
        <f>SUM(C132)</f>
        <v>0</v>
      </c>
      <c r="D131" s="221">
        <f>SUM(D132)</f>
        <v>0</v>
      </c>
      <c r="E131" s="165">
        <f>SUM(E132)</f>
        <v>0</v>
      </c>
      <c r="F131" s="220" t="s">
        <v>31</v>
      </c>
    </row>
    <row r="132" spans="1:9" s="239" customFormat="1" ht="15.95" hidden="1" customHeight="1" thickBot="1" x14ac:dyDescent="0.25">
      <c r="A132" s="262"/>
      <c r="B132" s="206" t="s">
        <v>664</v>
      </c>
      <c r="C132" s="217"/>
      <c r="D132" s="217"/>
      <c r="E132" s="216"/>
      <c r="F132" s="215"/>
    </row>
    <row r="133" spans="1:9" s="239" customFormat="1" ht="15.95" customHeight="1" x14ac:dyDescent="0.25">
      <c r="A133" s="167">
        <v>3319</v>
      </c>
      <c r="B133" s="222" t="s">
        <v>383</v>
      </c>
      <c r="C133" s="221">
        <f>SUM(C134)</f>
        <v>0</v>
      </c>
      <c r="D133" s="221">
        <f>SUM(D134)</f>
        <v>0</v>
      </c>
      <c r="E133" s="165">
        <f>SUM(E134)</f>
        <v>48980</v>
      </c>
      <c r="F133" s="220" t="s">
        <v>31</v>
      </c>
    </row>
    <row r="134" spans="1:9" s="239" customFormat="1" ht="15.95" customHeight="1" thickBot="1" x14ac:dyDescent="0.25">
      <c r="A134" s="262"/>
      <c r="B134" s="206" t="s">
        <v>663</v>
      </c>
      <c r="C134" s="217">
        <v>0</v>
      </c>
      <c r="D134" s="217">
        <v>0</v>
      </c>
      <c r="E134" s="216">
        <v>48980</v>
      </c>
      <c r="F134" s="215"/>
    </row>
    <row r="135" spans="1:9" s="239" customFormat="1" ht="15.95" customHeight="1" x14ac:dyDescent="0.25">
      <c r="A135" s="184">
        <v>3322</v>
      </c>
      <c r="B135" s="242" t="s">
        <v>662</v>
      </c>
      <c r="C135" s="241">
        <f>SUM(C137)</f>
        <v>0</v>
      </c>
      <c r="D135" s="241">
        <f>SUM(D137)</f>
        <v>0</v>
      </c>
      <c r="E135" s="173">
        <f>SUM(E136:E137)</f>
        <v>45000</v>
      </c>
      <c r="F135" s="240" t="s">
        <v>31</v>
      </c>
    </row>
    <row r="136" spans="1:9" ht="15.95" customHeight="1" x14ac:dyDescent="0.25">
      <c r="A136" s="232"/>
      <c r="B136" s="231" t="s">
        <v>661</v>
      </c>
      <c r="C136" s="230">
        <v>0</v>
      </c>
      <c r="D136" s="230">
        <v>0</v>
      </c>
      <c r="E136" s="73">
        <v>40000</v>
      </c>
      <c r="F136" s="256"/>
    </row>
    <row r="137" spans="1:9" s="147" customFormat="1" ht="15.95" customHeight="1" thickBot="1" x14ac:dyDescent="0.3">
      <c r="A137" s="169"/>
      <c r="B137" s="233" t="s">
        <v>660</v>
      </c>
      <c r="C137" s="226">
        <v>0</v>
      </c>
      <c r="D137" s="226">
        <v>0</v>
      </c>
      <c r="E137" s="225">
        <v>5000</v>
      </c>
      <c r="F137" s="224"/>
    </row>
    <row r="138" spans="1:9" ht="15.95" customHeight="1" x14ac:dyDescent="0.25">
      <c r="A138" s="223">
        <v>3392</v>
      </c>
      <c r="B138" s="222" t="s">
        <v>359</v>
      </c>
      <c r="C138" s="221">
        <f>SUM(C139:C143)</f>
        <v>16500</v>
      </c>
      <c r="D138" s="221">
        <f>SUM(D139:D143)</f>
        <v>16500</v>
      </c>
      <c r="E138" s="165">
        <f>SUM(E139:E143)</f>
        <v>44435.97</v>
      </c>
      <c r="F138" s="220">
        <f>SUM(E138/D138*100)</f>
        <v>269.30890909090908</v>
      </c>
    </row>
    <row r="139" spans="1:9" ht="15.95" customHeight="1" x14ac:dyDescent="0.2">
      <c r="A139" s="162"/>
      <c r="B139" s="237" t="s">
        <v>659</v>
      </c>
      <c r="C139" s="236">
        <v>0</v>
      </c>
      <c r="D139" s="236">
        <v>0</v>
      </c>
      <c r="E139" s="235">
        <v>13041</v>
      </c>
      <c r="F139" s="234"/>
    </row>
    <row r="140" spans="1:9" s="219" customFormat="1" ht="15.95" customHeight="1" x14ac:dyDescent="0.2">
      <c r="A140" s="269"/>
      <c r="B140" s="237" t="s">
        <v>658</v>
      </c>
      <c r="C140" s="236">
        <v>0</v>
      </c>
      <c r="D140" s="236">
        <v>0</v>
      </c>
      <c r="E140" s="235">
        <v>4262</v>
      </c>
      <c r="F140" s="234"/>
      <c r="G140" s="1"/>
      <c r="H140" s="1"/>
      <c r="I140" s="1"/>
    </row>
    <row r="141" spans="1:9" s="219" customFormat="1" ht="15.95" customHeight="1" x14ac:dyDescent="0.2">
      <c r="A141" s="269"/>
      <c r="B141" s="237" t="s">
        <v>657</v>
      </c>
      <c r="C141" s="236">
        <v>0</v>
      </c>
      <c r="D141" s="236">
        <v>0</v>
      </c>
      <c r="E141" s="235">
        <v>2677.97</v>
      </c>
      <c r="F141" s="234"/>
      <c r="G141" s="1"/>
      <c r="H141" s="1"/>
      <c r="I141" s="1"/>
    </row>
    <row r="142" spans="1:9" s="219" customFormat="1" ht="15.95" customHeight="1" x14ac:dyDescent="0.2">
      <c r="A142" s="269"/>
      <c r="B142" s="237" t="s">
        <v>656</v>
      </c>
      <c r="C142" s="236">
        <v>8000</v>
      </c>
      <c r="D142" s="236">
        <v>8000</v>
      </c>
      <c r="E142" s="235">
        <v>16067</v>
      </c>
      <c r="F142" s="234"/>
      <c r="G142" s="1"/>
      <c r="H142" s="1"/>
      <c r="I142" s="1"/>
    </row>
    <row r="143" spans="1:9" ht="15.95" customHeight="1" thickBot="1" x14ac:dyDescent="0.25">
      <c r="A143" s="268"/>
      <c r="B143" s="206" t="s">
        <v>655</v>
      </c>
      <c r="C143" s="217">
        <v>8500</v>
      </c>
      <c r="D143" s="217">
        <v>8500</v>
      </c>
      <c r="E143" s="216">
        <v>8388</v>
      </c>
      <c r="F143" s="215"/>
    </row>
    <row r="144" spans="1:9" ht="15.95" customHeight="1" x14ac:dyDescent="0.25">
      <c r="A144" s="184">
        <v>3399</v>
      </c>
      <c r="B144" s="242" t="s">
        <v>654</v>
      </c>
      <c r="C144" s="241">
        <f>SUM(C145:C146)</f>
        <v>0</v>
      </c>
      <c r="D144" s="241">
        <f>SUM(D145:D146)</f>
        <v>0</v>
      </c>
      <c r="E144" s="173">
        <f>SUM(E145:E146)</f>
        <v>162050</v>
      </c>
      <c r="F144" s="240" t="s">
        <v>31</v>
      </c>
    </row>
    <row r="145" spans="1:6" ht="15.95" customHeight="1" x14ac:dyDescent="0.2">
      <c r="A145" s="162"/>
      <c r="B145" s="237" t="s">
        <v>653</v>
      </c>
      <c r="C145" s="236">
        <v>0</v>
      </c>
      <c r="D145" s="236">
        <v>0</v>
      </c>
      <c r="E145" s="235">
        <v>9300</v>
      </c>
      <c r="F145" s="234"/>
    </row>
    <row r="146" spans="1:6" ht="15.95" customHeight="1" thickBot="1" x14ac:dyDescent="0.25">
      <c r="A146" s="169"/>
      <c r="B146" s="233" t="s">
        <v>652</v>
      </c>
      <c r="C146" s="226">
        <v>0</v>
      </c>
      <c r="D146" s="226">
        <v>0</v>
      </c>
      <c r="E146" s="225">
        <v>152750</v>
      </c>
      <c r="F146" s="224"/>
    </row>
    <row r="147" spans="1:6" s="85" customFormat="1" ht="15.95" customHeight="1" x14ac:dyDescent="0.25">
      <c r="A147" s="167">
        <v>3412</v>
      </c>
      <c r="B147" s="222" t="s">
        <v>338</v>
      </c>
      <c r="C147" s="221">
        <f>SUM(C150)</f>
        <v>0</v>
      </c>
      <c r="D147" s="221">
        <f>SUM(D150)</f>
        <v>0</v>
      </c>
      <c r="E147" s="165">
        <f>SUM(E148:E150)</f>
        <v>326631</v>
      </c>
      <c r="F147" s="220" t="s">
        <v>31</v>
      </c>
    </row>
    <row r="148" spans="1:6" s="85" customFormat="1" ht="15.95" customHeight="1" x14ac:dyDescent="0.25">
      <c r="A148" s="267"/>
      <c r="B148" s="266" t="s">
        <v>651</v>
      </c>
      <c r="C148" s="203">
        <v>0</v>
      </c>
      <c r="D148" s="203">
        <v>0</v>
      </c>
      <c r="E148" s="116">
        <v>305641</v>
      </c>
      <c r="F148" s="265"/>
    </row>
    <row r="149" spans="1:6" ht="15.95" customHeight="1" x14ac:dyDescent="0.25">
      <c r="A149" s="264"/>
      <c r="B149" s="257" t="s">
        <v>650</v>
      </c>
      <c r="C149" s="230">
        <v>0</v>
      </c>
      <c r="D149" s="230">
        <v>0</v>
      </c>
      <c r="E149" s="73">
        <v>4082</v>
      </c>
      <c r="F149" s="256"/>
    </row>
    <row r="150" spans="1:6" ht="15.95" customHeight="1" thickBot="1" x14ac:dyDescent="0.25">
      <c r="A150" s="262"/>
      <c r="B150" s="206" t="s">
        <v>649</v>
      </c>
      <c r="C150" s="217">
        <v>0</v>
      </c>
      <c r="D150" s="217">
        <v>0</v>
      </c>
      <c r="E150" s="216">
        <v>16908</v>
      </c>
      <c r="F150" s="215"/>
    </row>
    <row r="151" spans="1:6" ht="15.95" customHeight="1" x14ac:dyDescent="0.25">
      <c r="A151" s="184">
        <v>3419</v>
      </c>
      <c r="B151" s="242" t="s">
        <v>311</v>
      </c>
      <c r="C151" s="241">
        <f>SUM(C152)</f>
        <v>0</v>
      </c>
      <c r="D151" s="241">
        <f>SUM(D152)</f>
        <v>0</v>
      </c>
      <c r="E151" s="173">
        <f>SUM(E152)</f>
        <v>106736.5</v>
      </c>
      <c r="F151" s="240" t="s">
        <v>31</v>
      </c>
    </row>
    <row r="152" spans="1:6" ht="15.95" customHeight="1" thickBot="1" x14ac:dyDescent="0.25">
      <c r="A152" s="169"/>
      <c r="B152" s="233" t="s">
        <v>648</v>
      </c>
      <c r="C152" s="226">
        <v>0</v>
      </c>
      <c r="D152" s="226">
        <v>0</v>
      </c>
      <c r="E152" s="225">
        <v>106736.5</v>
      </c>
      <c r="F152" s="224"/>
    </row>
    <row r="153" spans="1:6" ht="15.95" customHeight="1" thickBot="1" x14ac:dyDescent="0.3">
      <c r="A153" s="184">
        <v>3533</v>
      </c>
      <c r="B153" s="242" t="s">
        <v>266</v>
      </c>
      <c r="C153" s="241">
        <f>SUM(C154)</f>
        <v>142000</v>
      </c>
      <c r="D153" s="241">
        <f>SUM(D154)</f>
        <v>142000</v>
      </c>
      <c r="E153" s="173">
        <f>SUM(E154)</f>
        <v>142388</v>
      </c>
      <c r="F153" s="240">
        <f>SUM(E153/D153*100)</f>
        <v>100.27323943661972</v>
      </c>
    </row>
    <row r="154" spans="1:6" ht="15.95" customHeight="1" thickBot="1" x14ac:dyDescent="0.3">
      <c r="A154" s="169"/>
      <c r="B154" s="233" t="s">
        <v>647</v>
      </c>
      <c r="C154" s="226">
        <v>142000</v>
      </c>
      <c r="D154" s="226">
        <v>142000</v>
      </c>
      <c r="E154" s="225">
        <v>142388</v>
      </c>
      <c r="F154" s="263"/>
    </row>
    <row r="155" spans="1:6" ht="15.95" customHeight="1" thickBot="1" x14ac:dyDescent="0.3">
      <c r="A155" s="167">
        <v>3631</v>
      </c>
      <c r="B155" s="222" t="s">
        <v>234</v>
      </c>
      <c r="C155" s="165">
        <f>SUM(C156:C157)</f>
        <v>0</v>
      </c>
      <c r="D155" s="165">
        <f>SUM(D156:D157)</f>
        <v>0</v>
      </c>
      <c r="E155" s="165">
        <f>SUM(E156:E157)</f>
        <v>88613.89</v>
      </c>
      <c r="F155" s="220" t="s">
        <v>31</v>
      </c>
    </row>
    <row r="156" spans="1:6" ht="15.95" customHeight="1" x14ac:dyDescent="0.25">
      <c r="A156" s="262"/>
      <c r="B156" s="206" t="s">
        <v>596</v>
      </c>
      <c r="C156" s="217">
        <v>0</v>
      </c>
      <c r="D156" s="217">
        <v>0</v>
      </c>
      <c r="E156" s="216">
        <v>85308</v>
      </c>
      <c r="F156" s="261"/>
    </row>
    <row r="157" spans="1:6" ht="15.95" customHeight="1" thickBot="1" x14ac:dyDescent="0.3">
      <c r="A157" s="260"/>
      <c r="B157" s="233" t="s">
        <v>646</v>
      </c>
      <c r="C157" s="226">
        <v>0</v>
      </c>
      <c r="D157" s="226">
        <v>0</v>
      </c>
      <c r="E157" s="259">
        <v>3305.89</v>
      </c>
      <c r="F157" s="84"/>
    </row>
    <row r="158" spans="1:6" ht="15.95" customHeight="1" x14ac:dyDescent="0.25">
      <c r="A158" s="184">
        <v>3632</v>
      </c>
      <c r="B158" s="242" t="s">
        <v>645</v>
      </c>
      <c r="C158" s="241">
        <f>SUM(C159:C161)</f>
        <v>440000</v>
      </c>
      <c r="D158" s="241">
        <f>SUM(D159:D161)</f>
        <v>440000</v>
      </c>
      <c r="E158" s="241">
        <f>SUM(E159:E161)</f>
        <v>536392.78</v>
      </c>
      <c r="F158" s="240">
        <f>SUM(E158/D158*100)</f>
        <v>121.90745000000001</v>
      </c>
    </row>
    <row r="159" spans="1:6" ht="15.95" customHeight="1" x14ac:dyDescent="0.2">
      <c r="A159" s="258"/>
      <c r="B159" s="257" t="s">
        <v>644</v>
      </c>
      <c r="C159" s="230">
        <v>0</v>
      </c>
      <c r="D159" s="230">
        <v>0</v>
      </c>
      <c r="E159" s="73">
        <v>157291</v>
      </c>
      <c r="F159" s="256"/>
    </row>
    <row r="160" spans="1:6" ht="15.95" customHeight="1" x14ac:dyDescent="0.2">
      <c r="A160" s="255"/>
      <c r="B160" s="206" t="s">
        <v>643</v>
      </c>
      <c r="C160" s="217">
        <v>440000</v>
      </c>
      <c r="D160" s="217">
        <v>440000</v>
      </c>
      <c r="E160" s="216">
        <v>371856.78</v>
      </c>
      <c r="F160" s="254"/>
    </row>
    <row r="161" spans="1:6" ht="15.95" customHeight="1" thickBot="1" x14ac:dyDescent="0.25">
      <c r="A161" s="169"/>
      <c r="B161" s="233" t="s">
        <v>642</v>
      </c>
      <c r="C161" s="226">
        <v>0</v>
      </c>
      <c r="D161" s="226">
        <v>0</v>
      </c>
      <c r="E161" s="225">
        <v>7245</v>
      </c>
      <c r="F161" s="224"/>
    </row>
    <row r="162" spans="1:6" ht="15.95" customHeight="1" x14ac:dyDescent="0.25">
      <c r="A162" s="184">
        <v>3639</v>
      </c>
      <c r="B162" s="242" t="s">
        <v>641</v>
      </c>
      <c r="C162" s="241">
        <f>SUM(C163:C175)</f>
        <v>4049000</v>
      </c>
      <c r="D162" s="241">
        <f>SUM(D163:D175)</f>
        <v>4049000</v>
      </c>
      <c r="E162" s="173">
        <f>SUM(E163:E175)</f>
        <v>5030964.6000000006</v>
      </c>
      <c r="F162" s="240">
        <f>SUM(E162/D162*100)</f>
        <v>124.2520276611509</v>
      </c>
    </row>
    <row r="163" spans="1:6" ht="15.95" customHeight="1" x14ac:dyDescent="0.2">
      <c r="A163" s="162"/>
      <c r="B163" s="237" t="s">
        <v>640</v>
      </c>
      <c r="C163" s="236">
        <v>0</v>
      </c>
      <c r="D163" s="236">
        <v>0</v>
      </c>
      <c r="E163" s="235">
        <v>611787.19999999995</v>
      </c>
      <c r="F163" s="234"/>
    </row>
    <row r="164" spans="1:6" ht="15.95" customHeight="1" x14ac:dyDescent="0.2">
      <c r="A164" s="162"/>
      <c r="B164" s="237" t="s">
        <v>639</v>
      </c>
      <c r="C164" s="236">
        <v>0</v>
      </c>
      <c r="D164" s="236">
        <v>0</v>
      </c>
      <c r="E164" s="235">
        <v>24200</v>
      </c>
      <c r="F164" s="234"/>
    </row>
    <row r="165" spans="1:6" ht="15.95" customHeight="1" x14ac:dyDescent="0.2">
      <c r="A165" s="162"/>
      <c r="B165" s="237" t="s">
        <v>638</v>
      </c>
      <c r="C165" s="236">
        <v>0</v>
      </c>
      <c r="D165" s="236">
        <v>0</v>
      </c>
      <c r="E165" s="235">
        <v>24200</v>
      </c>
      <c r="F165" s="234"/>
    </row>
    <row r="166" spans="1:6" ht="15.95" customHeight="1" x14ac:dyDescent="0.2">
      <c r="A166" s="162"/>
      <c r="B166" s="237" t="s">
        <v>637</v>
      </c>
      <c r="C166" s="236">
        <v>0</v>
      </c>
      <c r="D166" s="236">
        <v>0</v>
      </c>
      <c r="E166" s="235">
        <v>3000</v>
      </c>
      <c r="F166" s="234"/>
    </row>
    <row r="167" spans="1:6" ht="15.95" customHeight="1" x14ac:dyDescent="0.2">
      <c r="A167" s="162"/>
      <c r="B167" s="237" t="s">
        <v>636</v>
      </c>
      <c r="C167" s="236">
        <v>120000</v>
      </c>
      <c r="D167" s="236">
        <v>120000</v>
      </c>
      <c r="E167" s="235">
        <v>114796</v>
      </c>
      <c r="F167" s="234"/>
    </row>
    <row r="168" spans="1:6" ht="15.95" customHeight="1" x14ac:dyDescent="0.2">
      <c r="A168" s="162"/>
      <c r="B168" s="237" t="s">
        <v>635</v>
      </c>
      <c r="C168" s="236">
        <v>829000</v>
      </c>
      <c r="D168" s="236">
        <v>829000</v>
      </c>
      <c r="E168" s="235">
        <v>1023362</v>
      </c>
      <c r="F168" s="234"/>
    </row>
    <row r="169" spans="1:6" ht="15.95" customHeight="1" x14ac:dyDescent="0.2">
      <c r="A169" s="162"/>
      <c r="B169" s="237" t="s">
        <v>634</v>
      </c>
      <c r="C169" s="236">
        <v>0</v>
      </c>
      <c r="D169" s="236">
        <v>0</v>
      </c>
      <c r="E169" s="235">
        <v>4698</v>
      </c>
      <c r="F169" s="234"/>
    </row>
    <row r="170" spans="1:6" ht="15.95" customHeight="1" x14ac:dyDescent="0.2">
      <c r="A170" s="162"/>
      <c r="B170" s="237" t="s">
        <v>633</v>
      </c>
      <c r="C170" s="236">
        <v>0</v>
      </c>
      <c r="D170" s="236">
        <v>0</v>
      </c>
      <c r="E170" s="235">
        <v>78484</v>
      </c>
      <c r="F170" s="234"/>
    </row>
    <row r="171" spans="1:6" ht="15.95" customHeight="1" x14ac:dyDescent="0.2">
      <c r="A171" s="162"/>
      <c r="B171" s="237" t="s">
        <v>632</v>
      </c>
      <c r="C171" s="236">
        <v>15000</v>
      </c>
      <c r="D171" s="236">
        <v>15000</v>
      </c>
      <c r="E171" s="235">
        <v>15000</v>
      </c>
      <c r="F171" s="234"/>
    </row>
    <row r="172" spans="1:6" ht="15.95" customHeight="1" x14ac:dyDescent="0.2">
      <c r="A172" s="162"/>
      <c r="B172" s="237" t="s">
        <v>631</v>
      </c>
      <c r="C172" s="236">
        <v>3085000</v>
      </c>
      <c r="D172" s="236">
        <v>3085000</v>
      </c>
      <c r="E172" s="235">
        <v>3087687</v>
      </c>
      <c r="F172" s="234"/>
    </row>
    <row r="173" spans="1:6" ht="15.95" customHeight="1" x14ac:dyDescent="0.2">
      <c r="A173" s="162"/>
      <c r="B173" s="237" t="s">
        <v>630</v>
      </c>
      <c r="C173" s="236">
        <v>0</v>
      </c>
      <c r="D173" s="236">
        <v>0</v>
      </c>
      <c r="E173" s="235">
        <v>3301</v>
      </c>
      <c r="F173" s="234"/>
    </row>
    <row r="174" spans="1:6" ht="15.95" customHeight="1" x14ac:dyDescent="0.2">
      <c r="A174" s="162"/>
      <c r="B174" s="237" t="s">
        <v>629</v>
      </c>
      <c r="C174" s="236">
        <v>0</v>
      </c>
      <c r="D174" s="236">
        <v>0</v>
      </c>
      <c r="E174" s="235">
        <v>22449.4</v>
      </c>
      <c r="F174" s="234"/>
    </row>
    <row r="175" spans="1:6" ht="15.95" customHeight="1" thickBot="1" x14ac:dyDescent="0.25">
      <c r="A175" s="253"/>
      <c r="B175" s="252" t="s">
        <v>628</v>
      </c>
      <c r="C175" s="251">
        <v>0</v>
      </c>
      <c r="D175" s="251">
        <v>0</v>
      </c>
      <c r="E175" s="250">
        <v>18000</v>
      </c>
      <c r="F175" s="249"/>
    </row>
    <row r="176" spans="1:6" ht="15.95" customHeight="1" thickBot="1" x14ac:dyDescent="0.3">
      <c r="A176" s="184">
        <v>3725</v>
      </c>
      <c r="B176" s="242" t="s">
        <v>627</v>
      </c>
      <c r="C176" s="241">
        <f>SUM(C177:C177)</f>
        <v>1800000</v>
      </c>
      <c r="D176" s="241">
        <f>SUM(D177:D177)</f>
        <v>1800000</v>
      </c>
      <c r="E176" s="173">
        <f>SUM(E177:E177)</f>
        <v>1874289</v>
      </c>
      <c r="F176" s="240">
        <f>SUM(E176/D176*100)</f>
        <v>104.12716666666665</v>
      </c>
    </row>
    <row r="177" spans="1:6" ht="15.95" customHeight="1" thickBot="1" x14ac:dyDescent="0.3">
      <c r="A177" s="169"/>
      <c r="B177" s="233" t="s">
        <v>626</v>
      </c>
      <c r="C177" s="226">
        <v>1800000</v>
      </c>
      <c r="D177" s="226">
        <v>1800000</v>
      </c>
      <c r="E177" s="225">
        <v>1874289</v>
      </c>
      <c r="F177" s="248"/>
    </row>
    <row r="178" spans="1:6" ht="15.95" customHeight="1" x14ac:dyDescent="0.25">
      <c r="A178" s="223">
        <v>3726</v>
      </c>
      <c r="B178" s="222" t="s">
        <v>625</v>
      </c>
      <c r="C178" s="221">
        <f>SUM(C179)</f>
        <v>18000</v>
      </c>
      <c r="D178" s="221">
        <f>SUM(D179)</f>
        <v>18000</v>
      </c>
      <c r="E178" s="165">
        <f>SUM(E179)</f>
        <v>0</v>
      </c>
      <c r="F178" s="240">
        <f>SUM(E178/D178*100)</f>
        <v>0</v>
      </c>
    </row>
    <row r="179" spans="1:6" ht="15.95" customHeight="1" thickBot="1" x14ac:dyDescent="0.25">
      <c r="A179" s="172"/>
      <c r="B179" s="206" t="s">
        <v>624</v>
      </c>
      <c r="C179" s="217">
        <v>18000</v>
      </c>
      <c r="D179" s="217">
        <v>18000</v>
      </c>
      <c r="E179" s="216">
        <v>0</v>
      </c>
      <c r="F179" s="215"/>
    </row>
    <row r="180" spans="1:6" ht="15.95" customHeight="1" thickBot="1" x14ac:dyDescent="0.3">
      <c r="A180" s="184">
        <v>3727</v>
      </c>
      <c r="B180" s="242" t="s">
        <v>623</v>
      </c>
      <c r="C180" s="241">
        <f>SUM(C181)</f>
        <v>110000</v>
      </c>
      <c r="D180" s="241">
        <f>SUM(D181)</f>
        <v>110000</v>
      </c>
      <c r="E180" s="173">
        <f>SUM(E181)</f>
        <v>67909.5</v>
      </c>
      <c r="F180" s="240">
        <f>SUM(E180/D180*100)</f>
        <v>61.73590909090909</v>
      </c>
    </row>
    <row r="181" spans="1:6" ht="15.95" customHeight="1" thickBot="1" x14ac:dyDescent="0.3">
      <c r="A181" s="172"/>
      <c r="B181" s="206" t="s">
        <v>622</v>
      </c>
      <c r="C181" s="217">
        <v>110000</v>
      </c>
      <c r="D181" s="217">
        <v>110000</v>
      </c>
      <c r="E181" s="216">
        <v>67909.5</v>
      </c>
      <c r="F181" s="240"/>
    </row>
    <row r="182" spans="1:6" ht="15.95" customHeight="1" x14ac:dyDescent="0.25">
      <c r="A182" s="247">
        <v>3729</v>
      </c>
      <c r="B182" s="246" t="s">
        <v>158</v>
      </c>
      <c r="C182" s="241">
        <f>SUM(C183)</f>
        <v>0</v>
      </c>
      <c r="D182" s="241">
        <f>SUM(D183)</f>
        <v>6000</v>
      </c>
      <c r="E182" s="241">
        <f>SUM(E183)</f>
        <v>12000</v>
      </c>
      <c r="F182" s="240" t="s">
        <v>31</v>
      </c>
    </row>
    <row r="183" spans="1:6" ht="15.95" customHeight="1" thickBot="1" x14ac:dyDescent="0.25">
      <c r="A183" s="245"/>
      <c r="B183" s="244" t="s">
        <v>621</v>
      </c>
      <c r="C183" s="226">
        <v>0</v>
      </c>
      <c r="D183" s="226">
        <v>6000</v>
      </c>
      <c r="E183" s="226">
        <v>12000</v>
      </c>
      <c r="F183" s="225"/>
    </row>
    <row r="184" spans="1:6" ht="15.95" customHeight="1" x14ac:dyDescent="0.25">
      <c r="A184" s="223">
        <v>3749</v>
      </c>
      <c r="B184" s="222" t="s">
        <v>620</v>
      </c>
      <c r="C184" s="221">
        <f>SUM(C185:C186)</f>
        <v>0</v>
      </c>
      <c r="D184" s="221">
        <f>SUM(D185:D186)</f>
        <v>4000</v>
      </c>
      <c r="E184" s="221">
        <f>SUM(E185:E186)</f>
        <v>5500</v>
      </c>
      <c r="F184" s="220" t="s">
        <v>31</v>
      </c>
    </row>
    <row r="185" spans="1:6" ht="15.95" customHeight="1" x14ac:dyDescent="0.2">
      <c r="A185" s="243"/>
      <c r="B185" s="237" t="s">
        <v>619</v>
      </c>
      <c r="C185" s="236">
        <v>0</v>
      </c>
      <c r="D185" s="236">
        <v>2000</v>
      </c>
      <c r="E185" s="235">
        <v>3500</v>
      </c>
      <c r="F185" s="234"/>
    </row>
    <row r="186" spans="1:6" ht="15.95" customHeight="1" thickBot="1" x14ac:dyDescent="0.25">
      <c r="A186" s="162"/>
      <c r="B186" s="237" t="s">
        <v>618</v>
      </c>
      <c r="C186" s="236">
        <v>0</v>
      </c>
      <c r="D186" s="236">
        <v>2000</v>
      </c>
      <c r="E186" s="235">
        <v>2000</v>
      </c>
      <c r="F186" s="234"/>
    </row>
    <row r="187" spans="1:6" ht="15.95" customHeight="1" x14ac:dyDescent="0.25">
      <c r="A187" s="184">
        <v>3769</v>
      </c>
      <c r="B187" s="242" t="s">
        <v>617</v>
      </c>
      <c r="C187" s="241">
        <f>SUM(C188:C188)</f>
        <v>0</v>
      </c>
      <c r="D187" s="241">
        <f>SUM(D188:D188)</f>
        <v>2000</v>
      </c>
      <c r="E187" s="173">
        <f>SUM(E188:E188)</f>
        <v>22000</v>
      </c>
      <c r="F187" s="240" t="s">
        <v>31</v>
      </c>
    </row>
    <row r="188" spans="1:6" ht="15.95" customHeight="1" x14ac:dyDescent="0.2">
      <c r="A188" s="162"/>
      <c r="B188" s="237" t="s">
        <v>616</v>
      </c>
      <c r="C188" s="236">
        <v>0</v>
      </c>
      <c r="D188" s="236">
        <v>2000</v>
      </c>
      <c r="E188" s="235">
        <v>22000</v>
      </c>
      <c r="F188" s="234"/>
    </row>
    <row r="189" spans="1:6" ht="15.95" customHeight="1" x14ac:dyDescent="0.25">
      <c r="A189" s="223">
        <v>4359</v>
      </c>
      <c r="B189" s="222" t="s">
        <v>615</v>
      </c>
      <c r="C189" s="221">
        <f>SUM(C190:C191)</f>
        <v>60000</v>
      </c>
      <c r="D189" s="221">
        <f>SUM(D190:D191)</f>
        <v>60000</v>
      </c>
      <c r="E189" s="221">
        <f>SUM(E190:E191)</f>
        <v>61139</v>
      </c>
      <c r="F189" s="220">
        <f>SUM(E189/D189*100)</f>
        <v>101.89833333333334</v>
      </c>
    </row>
    <row r="190" spans="1:6" ht="15.95" customHeight="1" x14ac:dyDescent="0.2">
      <c r="A190" s="162"/>
      <c r="B190" s="237" t="s">
        <v>614</v>
      </c>
      <c r="C190" s="236">
        <v>6000</v>
      </c>
      <c r="D190" s="236">
        <v>6000</v>
      </c>
      <c r="E190" s="235">
        <v>7019</v>
      </c>
      <c r="F190" s="234"/>
    </row>
    <row r="191" spans="1:6" ht="15.95" customHeight="1" thickBot="1" x14ac:dyDescent="0.25">
      <c r="A191" s="172"/>
      <c r="B191" s="206" t="s">
        <v>613</v>
      </c>
      <c r="C191" s="217">
        <v>54000</v>
      </c>
      <c r="D191" s="217">
        <v>54000</v>
      </c>
      <c r="E191" s="216">
        <v>54120</v>
      </c>
      <c r="F191" s="215"/>
    </row>
    <row r="192" spans="1:6" ht="15.95" customHeight="1" x14ac:dyDescent="0.25">
      <c r="A192" s="184">
        <v>4375</v>
      </c>
      <c r="B192" s="242" t="s">
        <v>99</v>
      </c>
      <c r="C192" s="241">
        <f>SUM(C193:C193)</f>
        <v>110000</v>
      </c>
      <c r="D192" s="241">
        <f>SUM(D193:D193)</f>
        <v>110000</v>
      </c>
      <c r="E192" s="173">
        <f>SUM(E193:E193)</f>
        <v>114791.86</v>
      </c>
      <c r="F192" s="240">
        <f>SUM(E192/D192*100)</f>
        <v>104.35623636363636</v>
      </c>
    </row>
    <row r="193" spans="1:9" ht="15.95" customHeight="1" x14ac:dyDescent="0.2">
      <c r="A193" s="162"/>
      <c r="B193" s="237" t="s">
        <v>612</v>
      </c>
      <c r="C193" s="236">
        <v>110000</v>
      </c>
      <c r="D193" s="236">
        <v>110000</v>
      </c>
      <c r="E193" s="235">
        <v>114791.86</v>
      </c>
      <c r="F193" s="234"/>
    </row>
    <row r="194" spans="1:9" ht="15.95" customHeight="1" x14ac:dyDescent="0.25">
      <c r="A194" s="223">
        <v>4399</v>
      </c>
      <c r="B194" s="222" t="s">
        <v>93</v>
      </c>
      <c r="C194" s="221">
        <f>SUM(C195)</f>
        <v>0</v>
      </c>
      <c r="D194" s="221">
        <f>SUM(D195)</f>
        <v>0</v>
      </c>
      <c r="E194" s="165">
        <f>SUM(E195)</f>
        <v>1607</v>
      </c>
      <c r="F194" s="220" t="s">
        <v>31</v>
      </c>
    </row>
    <row r="195" spans="1:9" ht="15.95" customHeight="1" thickBot="1" x14ac:dyDescent="0.25">
      <c r="A195" s="172"/>
      <c r="B195" s="206" t="s">
        <v>611</v>
      </c>
      <c r="C195" s="217">
        <v>0</v>
      </c>
      <c r="D195" s="217">
        <v>0</v>
      </c>
      <c r="E195" s="216">
        <v>1607</v>
      </c>
      <c r="F195" s="215"/>
      <c r="G195" s="4"/>
    </row>
    <row r="196" spans="1:9" ht="15.95" customHeight="1" x14ac:dyDescent="0.25">
      <c r="A196" s="184">
        <v>5311</v>
      </c>
      <c r="B196" s="242" t="s">
        <v>610</v>
      </c>
      <c r="C196" s="241">
        <f>SUM(C198)</f>
        <v>0</v>
      </c>
      <c r="D196" s="241">
        <f>SUM(D198)</f>
        <v>0</v>
      </c>
      <c r="E196" s="173">
        <f>SUM(E197:E198)</f>
        <v>91300</v>
      </c>
      <c r="F196" s="240" t="s">
        <v>31</v>
      </c>
      <c r="G196" s="4"/>
    </row>
    <row r="197" spans="1:9" ht="15.95" customHeight="1" x14ac:dyDescent="0.2">
      <c r="A197" s="172"/>
      <c r="B197" s="206" t="s">
        <v>609</v>
      </c>
      <c r="C197" s="217">
        <v>0</v>
      </c>
      <c r="D197" s="217">
        <v>0</v>
      </c>
      <c r="E197" s="216">
        <v>90900</v>
      </c>
      <c r="F197" s="215"/>
      <c r="G197" s="4"/>
    </row>
    <row r="198" spans="1:9" ht="15.95" customHeight="1" thickBot="1" x14ac:dyDescent="0.25">
      <c r="A198" s="169"/>
      <c r="B198" s="233" t="s">
        <v>608</v>
      </c>
      <c r="C198" s="226">
        <v>0</v>
      </c>
      <c r="D198" s="226">
        <v>0</v>
      </c>
      <c r="E198" s="225">
        <v>400</v>
      </c>
      <c r="F198" s="224"/>
      <c r="G198" s="4"/>
    </row>
    <row r="199" spans="1:9" ht="15.95" customHeight="1" x14ac:dyDescent="0.25">
      <c r="A199" s="223">
        <v>5512</v>
      </c>
      <c r="B199" s="222" t="s">
        <v>607</v>
      </c>
      <c r="C199" s="221">
        <f>SUM(C200:C206)</f>
        <v>275000</v>
      </c>
      <c r="D199" s="221">
        <f>SUM(D200:D206)</f>
        <v>275000</v>
      </c>
      <c r="E199" s="165">
        <f>SUM(E200:E206)</f>
        <v>334480.33</v>
      </c>
      <c r="F199" s="220">
        <f>SUM(E199/D199*100)</f>
        <v>121.62921090909092</v>
      </c>
    </row>
    <row r="200" spans="1:9" ht="15.95" customHeight="1" x14ac:dyDescent="0.2">
      <c r="A200" s="162"/>
      <c r="B200" s="237" t="s">
        <v>606</v>
      </c>
      <c r="C200" s="236">
        <v>130000</v>
      </c>
      <c r="D200" s="236">
        <v>130000</v>
      </c>
      <c r="E200" s="235">
        <v>77331</v>
      </c>
      <c r="F200" s="234"/>
    </row>
    <row r="201" spans="1:9" ht="15.95" customHeight="1" x14ac:dyDescent="0.2">
      <c r="A201" s="162"/>
      <c r="B201" s="237" t="s">
        <v>605</v>
      </c>
      <c r="C201" s="236">
        <v>145000</v>
      </c>
      <c r="D201" s="236">
        <v>145000</v>
      </c>
      <c r="E201" s="235">
        <v>146192</v>
      </c>
      <c r="F201" s="234"/>
    </row>
    <row r="202" spans="1:9" ht="15.95" hidden="1" customHeight="1" x14ac:dyDescent="0.2">
      <c r="A202" s="162"/>
      <c r="B202" s="237" t="s">
        <v>604</v>
      </c>
      <c r="C202" s="236"/>
      <c r="D202" s="236"/>
      <c r="E202" s="235"/>
      <c r="F202" s="234"/>
      <c r="G202" s="4"/>
    </row>
    <row r="203" spans="1:9" ht="15.95" customHeight="1" x14ac:dyDescent="0.2">
      <c r="A203" s="162"/>
      <c r="B203" s="237" t="s">
        <v>603</v>
      </c>
      <c r="C203" s="236">
        <v>0</v>
      </c>
      <c r="D203" s="236">
        <v>0</v>
      </c>
      <c r="E203" s="235">
        <v>80289</v>
      </c>
      <c r="F203" s="234"/>
      <c r="G203" s="4"/>
    </row>
    <row r="204" spans="1:9" ht="15.95" customHeight="1" x14ac:dyDescent="0.2">
      <c r="A204" s="162"/>
      <c r="B204" s="237" t="s">
        <v>602</v>
      </c>
      <c r="C204" s="236">
        <v>0</v>
      </c>
      <c r="D204" s="236">
        <v>0</v>
      </c>
      <c r="E204" s="235">
        <v>12713</v>
      </c>
      <c r="F204" s="234"/>
    </row>
    <row r="205" spans="1:9" ht="15.95" customHeight="1" x14ac:dyDescent="0.2">
      <c r="A205" s="162"/>
      <c r="B205" s="237" t="s">
        <v>601</v>
      </c>
      <c r="C205" s="236">
        <v>0</v>
      </c>
      <c r="D205" s="236">
        <v>0</v>
      </c>
      <c r="E205" s="235">
        <v>16867.330000000002</v>
      </c>
      <c r="F205" s="234"/>
    </row>
    <row r="206" spans="1:9" ht="15.95" customHeight="1" thickBot="1" x14ac:dyDescent="0.25">
      <c r="A206" s="162"/>
      <c r="B206" s="237" t="s">
        <v>600</v>
      </c>
      <c r="C206" s="236">
        <v>0</v>
      </c>
      <c r="D206" s="236">
        <v>0</v>
      </c>
      <c r="E206" s="235">
        <v>1088</v>
      </c>
      <c r="F206" s="234"/>
    </row>
    <row r="207" spans="1:9" ht="15.95" customHeight="1" x14ac:dyDescent="0.25">
      <c r="A207" s="184">
        <v>6171</v>
      </c>
      <c r="B207" s="242" t="s">
        <v>62</v>
      </c>
      <c r="C207" s="241">
        <f>SUM(C208:C217)</f>
        <v>484000</v>
      </c>
      <c r="D207" s="241">
        <f>SUM(D208:D217)</f>
        <v>484000</v>
      </c>
      <c r="E207" s="173">
        <f>SUM(E208:E217)</f>
        <v>748610.39</v>
      </c>
      <c r="F207" s="240">
        <f>SUM(E207/D207*100)</f>
        <v>154.67156818181817</v>
      </c>
    </row>
    <row r="208" spans="1:9" ht="15.95" customHeight="1" x14ac:dyDescent="0.2">
      <c r="A208" s="162"/>
      <c r="B208" s="237" t="s">
        <v>599</v>
      </c>
      <c r="C208" s="236">
        <v>0</v>
      </c>
      <c r="D208" s="236">
        <v>0</v>
      </c>
      <c r="E208" s="235">
        <v>23118</v>
      </c>
      <c r="F208" s="234"/>
      <c r="G208" s="239"/>
      <c r="H208" s="239"/>
      <c r="I208" s="239"/>
    </row>
    <row r="209" spans="1:9" s="239" customFormat="1" ht="15.95" customHeight="1" x14ac:dyDescent="0.2">
      <c r="A209" s="162"/>
      <c r="B209" s="237" t="s">
        <v>598</v>
      </c>
      <c r="C209" s="236">
        <v>0</v>
      </c>
      <c r="D209" s="236">
        <v>0</v>
      </c>
      <c r="E209" s="235">
        <v>1484</v>
      </c>
      <c r="F209" s="234"/>
    </row>
    <row r="210" spans="1:9" s="239" customFormat="1" ht="15.95" customHeight="1" x14ac:dyDescent="0.2">
      <c r="A210" s="238"/>
      <c r="B210" s="237" t="s">
        <v>597</v>
      </c>
      <c r="C210" s="236">
        <v>0</v>
      </c>
      <c r="D210" s="236">
        <v>0</v>
      </c>
      <c r="E210" s="235">
        <v>124488.39</v>
      </c>
      <c r="F210" s="234"/>
    </row>
    <row r="211" spans="1:9" ht="15.95" customHeight="1" x14ac:dyDescent="0.2">
      <c r="A211" s="238"/>
      <c r="B211" s="237" t="s">
        <v>596</v>
      </c>
      <c r="C211" s="236">
        <v>0</v>
      </c>
      <c r="D211" s="236">
        <v>0</v>
      </c>
      <c r="E211" s="235">
        <v>11563</v>
      </c>
      <c r="F211" s="234"/>
    </row>
    <row r="212" spans="1:9" ht="15.95" customHeight="1" x14ac:dyDescent="0.2">
      <c r="A212" s="162"/>
      <c r="B212" s="237" t="s">
        <v>595</v>
      </c>
      <c r="C212" s="236">
        <v>0</v>
      </c>
      <c r="D212" s="236">
        <v>0</v>
      </c>
      <c r="E212" s="235">
        <v>31172</v>
      </c>
      <c r="F212" s="234"/>
    </row>
    <row r="213" spans="1:9" ht="15.95" customHeight="1" x14ac:dyDescent="0.2">
      <c r="A213" s="162"/>
      <c r="B213" s="237" t="s">
        <v>594</v>
      </c>
      <c r="C213" s="236">
        <v>11000</v>
      </c>
      <c r="D213" s="236">
        <v>11000</v>
      </c>
      <c r="E213" s="235">
        <v>11260</v>
      </c>
      <c r="F213" s="234"/>
    </row>
    <row r="214" spans="1:9" ht="15.95" customHeight="1" x14ac:dyDescent="0.2">
      <c r="A214" s="162"/>
      <c r="B214" s="237" t="s">
        <v>593</v>
      </c>
      <c r="C214" s="236">
        <v>470000</v>
      </c>
      <c r="D214" s="236">
        <v>470000</v>
      </c>
      <c r="E214" s="235">
        <v>489006</v>
      </c>
      <c r="F214" s="234"/>
    </row>
    <row r="215" spans="1:9" ht="15.95" customHeight="1" x14ac:dyDescent="0.2">
      <c r="A215" s="162"/>
      <c r="B215" s="237" t="s">
        <v>592</v>
      </c>
      <c r="C215" s="236">
        <v>3000</v>
      </c>
      <c r="D215" s="236">
        <v>3000</v>
      </c>
      <c r="E215" s="235">
        <v>2904</v>
      </c>
      <c r="F215" s="234"/>
    </row>
    <row r="216" spans="1:9" ht="15.95" customHeight="1" x14ac:dyDescent="0.2">
      <c r="A216" s="172"/>
      <c r="B216" s="206" t="s">
        <v>591</v>
      </c>
      <c r="C216" s="217">
        <v>0</v>
      </c>
      <c r="D216" s="217">
        <v>0</v>
      </c>
      <c r="E216" s="216">
        <v>14315</v>
      </c>
      <c r="F216" s="215"/>
    </row>
    <row r="217" spans="1:9" ht="15.95" customHeight="1" thickBot="1" x14ac:dyDescent="0.25">
      <c r="A217" s="169"/>
      <c r="B217" s="233" t="s">
        <v>590</v>
      </c>
      <c r="C217" s="226">
        <v>0</v>
      </c>
      <c r="D217" s="226">
        <v>0</v>
      </c>
      <c r="E217" s="225">
        <v>39300</v>
      </c>
      <c r="F217" s="224"/>
    </row>
    <row r="218" spans="1:9" ht="15.75" x14ac:dyDescent="0.25">
      <c r="A218" s="223">
        <v>6310</v>
      </c>
      <c r="B218" s="222" t="s">
        <v>589</v>
      </c>
      <c r="C218" s="221">
        <f>SUM(C219:C220)</f>
        <v>50000</v>
      </c>
      <c r="D218" s="221">
        <f>SUM(D219:D220)</f>
        <v>51000</v>
      </c>
      <c r="E218" s="221">
        <f>SUM(E219:E220)</f>
        <v>224883.26</v>
      </c>
      <c r="F218" s="220">
        <f>SUM(E218/D218*100)</f>
        <v>440.94756862745095</v>
      </c>
      <c r="G218" s="219"/>
      <c r="H218" s="219"/>
      <c r="I218" s="219"/>
    </row>
    <row r="219" spans="1:9" ht="15.75" x14ac:dyDescent="0.25">
      <c r="A219" s="232"/>
      <c r="B219" s="231" t="s">
        <v>588</v>
      </c>
      <c r="C219" s="230">
        <v>0</v>
      </c>
      <c r="D219" s="230">
        <v>0</v>
      </c>
      <c r="E219" s="229">
        <v>164839.93</v>
      </c>
      <c r="F219" s="228"/>
      <c r="G219" s="219"/>
      <c r="H219" s="219"/>
      <c r="I219" s="219"/>
    </row>
    <row r="220" spans="1:9" ht="15.75" thickBot="1" x14ac:dyDescent="0.25">
      <c r="A220" s="169"/>
      <c r="B220" s="227" t="s">
        <v>587</v>
      </c>
      <c r="C220" s="226">
        <v>50000</v>
      </c>
      <c r="D220" s="226">
        <v>51000</v>
      </c>
      <c r="E220" s="225">
        <v>60043.33</v>
      </c>
      <c r="F220" s="224"/>
      <c r="G220" s="219"/>
      <c r="H220" s="219"/>
      <c r="I220" s="219"/>
    </row>
    <row r="221" spans="1:9" ht="15.75" x14ac:dyDescent="0.25">
      <c r="A221" s="223">
        <v>6320</v>
      </c>
      <c r="B221" s="222" t="s">
        <v>56</v>
      </c>
      <c r="C221" s="221">
        <f>SUM(C222)</f>
        <v>0</v>
      </c>
      <c r="D221" s="221">
        <f>SUM(D222)</f>
        <v>0</v>
      </c>
      <c r="E221" s="165">
        <f>SUM(E222)</f>
        <v>1983</v>
      </c>
      <c r="F221" s="220" t="s">
        <v>31</v>
      </c>
      <c r="G221" s="219"/>
      <c r="H221" s="219"/>
      <c r="I221" s="219"/>
    </row>
    <row r="222" spans="1:9" ht="15.95" customHeight="1" x14ac:dyDescent="0.2">
      <c r="A222" s="172"/>
      <c r="B222" s="218" t="s">
        <v>586</v>
      </c>
      <c r="C222" s="217">
        <v>0</v>
      </c>
      <c r="D222" s="217">
        <v>0</v>
      </c>
      <c r="E222" s="216">
        <v>1983</v>
      </c>
      <c r="F222" s="215"/>
    </row>
    <row r="223" spans="1:9" ht="15.95" customHeight="1" thickBot="1" x14ac:dyDescent="0.3">
      <c r="A223" s="214" t="s">
        <v>585</v>
      </c>
      <c r="B223" s="213" t="s">
        <v>584</v>
      </c>
      <c r="C223" s="212">
        <f>SUM(C85+C88+C90+C94+C96+C99+C102+C105+C109+C117+C122+C124+C129+C133+C135+C138+C144+C147+C151+C153+C155+C158+C162+C176+C178+C180+C182+C184+C187+C189+C192+C194+C196+C199+C207+C218+C221)</f>
        <v>8104500</v>
      </c>
      <c r="D223" s="212">
        <f>SUM(D85+D88+D90+D94+D96+D99+D102+D105+D109+D117+D122+D124+D129+D133+D135+D138+D144+D147+D151+D153+D155+D158+D162+D176+D178+D180+D182+D184+D187+D189+D192+D194+D196+D199+D207+D218+D221)</f>
        <v>12848107</v>
      </c>
      <c r="E223" s="212">
        <f>SUM(E85+E88+E90+E92+E94+E96+E99+E102+E105+E109+E117+E120+E122+E124+E129+E133+E135+E138+E144+E147+E151+E153+E155+E158+E162+E176+E178+E180+E182+E184+E187+E189+E192+E194+E196+E199+E207+E218+E221)</f>
        <v>44767502.990000002</v>
      </c>
      <c r="F223" s="211">
        <f>SUM(E223/D223*100)</f>
        <v>348.43656727018231</v>
      </c>
    </row>
    <row r="224" spans="1:9" s="18" customFormat="1" ht="15.95" customHeight="1" thickBot="1" x14ac:dyDescent="0.3">
      <c r="A224" s="154"/>
      <c r="B224" s="153"/>
      <c r="C224" s="34"/>
      <c r="D224" s="34"/>
      <c r="E224" s="34"/>
      <c r="F224" s="71"/>
    </row>
    <row r="225" spans="1:7" ht="15.95" customHeight="1" x14ac:dyDescent="0.25">
      <c r="A225" s="210" t="s">
        <v>522</v>
      </c>
      <c r="B225" s="209" t="s">
        <v>583</v>
      </c>
      <c r="C225" s="208"/>
      <c r="D225" s="208"/>
      <c r="E225" s="208"/>
      <c r="F225" s="207"/>
    </row>
    <row r="226" spans="1:7" ht="15.95" customHeight="1" x14ac:dyDescent="0.2">
      <c r="A226" s="128">
        <v>6171</v>
      </c>
      <c r="B226" s="206" t="s">
        <v>582</v>
      </c>
      <c r="C226" s="82">
        <v>0</v>
      </c>
      <c r="D226" s="82">
        <v>0</v>
      </c>
      <c r="E226" s="82">
        <v>26480</v>
      </c>
      <c r="F226" s="82"/>
    </row>
    <row r="227" spans="1:7" ht="15.95" customHeight="1" x14ac:dyDescent="0.2">
      <c r="A227" s="205">
        <v>3612</v>
      </c>
      <c r="B227" s="204" t="s">
        <v>581</v>
      </c>
      <c r="C227" s="203">
        <v>0</v>
      </c>
      <c r="D227" s="203">
        <v>4000000</v>
      </c>
      <c r="E227" s="203">
        <v>10551885.1</v>
      </c>
      <c r="F227" s="203"/>
    </row>
    <row r="228" spans="1:7" ht="15.95" customHeight="1" x14ac:dyDescent="0.25">
      <c r="A228" s="162">
        <v>3639</v>
      </c>
      <c r="B228" s="161" t="s">
        <v>580</v>
      </c>
      <c r="C228" s="202">
        <v>4000000</v>
      </c>
      <c r="D228" s="202">
        <v>0</v>
      </c>
      <c r="E228" s="201">
        <v>2766086</v>
      </c>
      <c r="F228" s="200"/>
    </row>
    <row r="229" spans="1:7" ht="15.95" customHeight="1" thickBot="1" x14ac:dyDescent="0.3">
      <c r="A229" s="199" t="s">
        <v>579</v>
      </c>
      <c r="B229" s="198" t="s">
        <v>578</v>
      </c>
      <c r="C229" s="197">
        <f>SUM(C227:C228)</f>
        <v>4000000</v>
      </c>
      <c r="D229" s="197">
        <f>SUM(D227:D228)</f>
        <v>4000000</v>
      </c>
      <c r="E229" s="197">
        <f>SUM(E226:E228)</f>
        <v>13344451.1</v>
      </c>
      <c r="F229" s="194">
        <f>SUM(E229/D229*100)</f>
        <v>333.61127749999997</v>
      </c>
    </row>
    <row r="230" spans="1:7" s="108" customFormat="1" ht="15.95" customHeight="1" thickBot="1" x14ac:dyDescent="0.3">
      <c r="A230" s="154"/>
      <c r="B230" s="153"/>
      <c r="C230" s="34"/>
      <c r="D230" s="34"/>
      <c r="E230" s="34"/>
      <c r="F230" s="55"/>
    </row>
    <row r="231" spans="1:7" ht="15.95" customHeight="1" thickBot="1" x14ac:dyDescent="0.3">
      <c r="A231" s="196" t="s">
        <v>577</v>
      </c>
      <c r="B231" s="195" t="s">
        <v>576</v>
      </c>
      <c r="C231" s="31"/>
      <c r="D231" s="31"/>
      <c r="E231" s="31"/>
      <c r="F231" s="55"/>
      <c r="G231" s="80"/>
    </row>
    <row r="232" spans="1:7" ht="15.95" customHeight="1" thickBot="1" x14ac:dyDescent="0.3">
      <c r="A232" s="177">
        <v>4111</v>
      </c>
      <c r="B232" s="131" t="s">
        <v>575</v>
      </c>
      <c r="C232" s="6">
        <f>SUM(C233:C234)</f>
        <v>0</v>
      </c>
      <c r="D232" s="6">
        <f>SUM(D233:D234)</f>
        <v>814728.9</v>
      </c>
      <c r="E232" s="6">
        <f>SUM(E233:E234)</f>
        <v>814728.9</v>
      </c>
      <c r="F232" s="194">
        <f>SUM(E232/D232*100)</f>
        <v>100</v>
      </c>
      <c r="G232" s="80"/>
    </row>
    <row r="233" spans="1:7" ht="15.95" customHeight="1" x14ac:dyDescent="0.25">
      <c r="A233" s="193"/>
      <c r="B233" s="192" t="s">
        <v>574</v>
      </c>
      <c r="C233" s="90">
        <v>0</v>
      </c>
      <c r="D233" s="90">
        <v>399040.9</v>
      </c>
      <c r="E233" s="90">
        <v>399040.9</v>
      </c>
      <c r="F233" s="59"/>
      <c r="G233" s="80"/>
    </row>
    <row r="234" spans="1:7" ht="15.95" customHeight="1" thickBot="1" x14ac:dyDescent="0.3">
      <c r="A234" s="191"/>
      <c r="B234" s="190" t="s">
        <v>573</v>
      </c>
      <c r="C234" s="189">
        <v>0</v>
      </c>
      <c r="D234" s="189">
        <v>415688</v>
      </c>
      <c r="E234" s="189">
        <v>415688</v>
      </c>
      <c r="F234" s="55"/>
      <c r="G234" s="80"/>
    </row>
    <row r="235" spans="1:7" ht="15.95" customHeight="1" thickBot="1" x14ac:dyDescent="0.3">
      <c r="A235" s="188">
        <v>4112</v>
      </c>
      <c r="B235" s="187" t="s">
        <v>572</v>
      </c>
      <c r="C235" s="186">
        <v>25661400</v>
      </c>
      <c r="D235" s="186">
        <v>25661400</v>
      </c>
      <c r="E235" s="186">
        <v>25661400</v>
      </c>
      <c r="F235" s="185">
        <f>SUM(E235/D235*100)</f>
        <v>100</v>
      </c>
    </row>
    <row r="236" spans="1:7" ht="15.95" customHeight="1" x14ac:dyDescent="0.25">
      <c r="A236" s="184">
        <v>4116</v>
      </c>
      <c r="B236" s="183" t="s">
        <v>571</v>
      </c>
      <c r="C236" s="182">
        <f>SUM(C237:C248)</f>
        <v>0</v>
      </c>
      <c r="D236" s="182">
        <f>SUM(D237:D248)</f>
        <v>12631194.449999999</v>
      </c>
      <c r="E236" s="182">
        <f>SUM(E237:E248)</f>
        <v>12631194.449999999</v>
      </c>
      <c r="F236" s="173">
        <f>SUM(E236/D236*100)</f>
        <v>100</v>
      </c>
    </row>
    <row r="237" spans="1:7" ht="15.95" customHeight="1" x14ac:dyDescent="0.2">
      <c r="A237" s="162"/>
      <c r="B237" s="161" t="s">
        <v>570</v>
      </c>
      <c r="C237" s="12">
        <v>0</v>
      </c>
      <c r="D237" s="12">
        <v>4826300</v>
      </c>
      <c r="E237" s="12">
        <v>4826300</v>
      </c>
      <c r="F237" s="72"/>
    </row>
    <row r="238" spans="1:7" ht="14.25" x14ac:dyDescent="0.2">
      <c r="A238" s="162"/>
      <c r="B238" s="161" t="s">
        <v>569</v>
      </c>
      <c r="C238" s="12">
        <v>0</v>
      </c>
      <c r="D238" s="12">
        <v>944000</v>
      </c>
      <c r="E238" s="12">
        <v>944000</v>
      </c>
      <c r="F238" s="72"/>
    </row>
    <row r="239" spans="1:7" ht="15.95" customHeight="1" x14ac:dyDescent="0.2">
      <c r="A239" s="162"/>
      <c r="B239" s="161" t="s">
        <v>568</v>
      </c>
      <c r="C239" s="12">
        <v>0</v>
      </c>
      <c r="D239" s="12">
        <v>1340000</v>
      </c>
      <c r="E239" s="12">
        <v>1340000</v>
      </c>
      <c r="F239" s="72"/>
    </row>
    <row r="240" spans="1:7" ht="15.95" customHeight="1" x14ac:dyDescent="0.2">
      <c r="A240" s="162"/>
      <c r="B240" s="161" t="s">
        <v>567</v>
      </c>
      <c r="C240" s="12">
        <v>0</v>
      </c>
      <c r="D240" s="12">
        <v>443954.4</v>
      </c>
      <c r="E240" s="12">
        <v>443954.4</v>
      </c>
      <c r="F240" s="72"/>
    </row>
    <row r="241" spans="1:6" ht="15.95" customHeight="1" x14ac:dyDescent="0.2">
      <c r="A241" s="172"/>
      <c r="B241" s="161" t="s">
        <v>566</v>
      </c>
      <c r="C241" s="9">
        <v>0</v>
      </c>
      <c r="D241" s="9">
        <v>383051.6</v>
      </c>
      <c r="E241" s="9">
        <v>383051.6</v>
      </c>
      <c r="F241" s="71"/>
    </row>
    <row r="242" spans="1:6" ht="15.95" customHeight="1" x14ac:dyDescent="0.2">
      <c r="A242" s="172"/>
      <c r="B242" s="161" t="s">
        <v>565</v>
      </c>
      <c r="C242" s="9">
        <v>0</v>
      </c>
      <c r="D242" s="9">
        <v>392625.6</v>
      </c>
      <c r="E242" s="9">
        <v>392625.6</v>
      </c>
      <c r="F242" s="71"/>
    </row>
    <row r="243" spans="1:6" ht="15.95" customHeight="1" x14ac:dyDescent="0.2">
      <c r="A243" s="172"/>
      <c r="B243" s="161" t="s">
        <v>564</v>
      </c>
      <c r="C243" s="9">
        <v>0</v>
      </c>
      <c r="D243" s="9">
        <v>413831.6</v>
      </c>
      <c r="E243" s="9">
        <v>413831.6</v>
      </c>
      <c r="F243" s="71"/>
    </row>
    <row r="244" spans="1:6" ht="15.95" customHeight="1" x14ac:dyDescent="0.2">
      <c r="A244" s="172"/>
      <c r="B244" s="161" t="s">
        <v>563</v>
      </c>
      <c r="C244" s="9">
        <v>0</v>
      </c>
      <c r="D244" s="9">
        <v>1120021.3999999999</v>
      </c>
      <c r="E244" s="9">
        <v>1120021.3999999999</v>
      </c>
      <c r="F244" s="71"/>
    </row>
    <row r="245" spans="1:6" ht="15.95" customHeight="1" x14ac:dyDescent="0.2">
      <c r="A245" s="172"/>
      <c r="B245" s="171" t="s">
        <v>562</v>
      </c>
      <c r="C245" s="9">
        <v>0</v>
      </c>
      <c r="D245" s="9">
        <v>1535209</v>
      </c>
      <c r="E245" s="9">
        <v>1535209</v>
      </c>
      <c r="F245" s="71"/>
    </row>
    <row r="246" spans="1:6" ht="15.95" customHeight="1" x14ac:dyDescent="0.2">
      <c r="A246" s="172"/>
      <c r="B246" s="171" t="s">
        <v>561</v>
      </c>
      <c r="C246" s="9">
        <v>0</v>
      </c>
      <c r="D246" s="9">
        <v>1066937.8500000001</v>
      </c>
      <c r="E246" s="9">
        <v>1066937.8500000001</v>
      </c>
      <c r="F246" s="71"/>
    </row>
    <row r="247" spans="1:6" ht="15.95" customHeight="1" x14ac:dyDescent="0.2">
      <c r="A247" s="172"/>
      <c r="B247" s="171" t="s">
        <v>560</v>
      </c>
      <c r="C247" s="9">
        <v>0</v>
      </c>
      <c r="D247" s="9">
        <v>48740</v>
      </c>
      <c r="E247" s="9">
        <v>48740</v>
      </c>
      <c r="F247" s="71"/>
    </row>
    <row r="248" spans="1:6" ht="15.95" customHeight="1" thickBot="1" x14ac:dyDescent="0.25">
      <c r="A248" s="169"/>
      <c r="B248" s="168" t="s">
        <v>559</v>
      </c>
      <c r="C248" s="61">
        <v>0</v>
      </c>
      <c r="D248" s="61">
        <v>116523</v>
      </c>
      <c r="E248" s="61">
        <v>116523</v>
      </c>
      <c r="F248" s="69"/>
    </row>
    <row r="249" spans="1:6" ht="15.95" customHeight="1" thickBot="1" x14ac:dyDescent="0.3">
      <c r="A249" s="181">
        <v>4119</v>
      </c>
      <c r="B249" s="180" t="s">
        <v>558</v>
      </c>
      <c r="C249" s="179">
        <v>0</v>
      </c>
      <c r="D249" s="179">
        <v>63610.95</v>
      </c>
      <c r="E249" s="179">
        <v>63610.95</v>
      </c>
      <c r="F249" s="178"/>
    </row>
    <row r="250" spans="1:6" ht="15.95" customHeight="1" x14ac:dyDescent="0.25">
      <c r="A250" s="176">
        <v>4121</v>
      </c>
      <c r="B250" s="175" t="s">
        <v>557</v>
      </c>
      <c r="C250" s="174">
        <f>SUM(C251:C253)</f>
        <v>0</v>
      </c>
      <c r="D250" s="174">
        <f>SUM(D251:D253)</f>
        <v>62825</v>
      </c>
      <c r="E250" s="174">
        <f>SUM(E251:E253)</f>
        <v>62825</v>
      </c>
      <c r="F250" s="173">
        <f>SUM(E250/D250*100)</f>
        <v>100</v>
      </c>
    </row>
    <row r="251" spans="1:6" ht="15.95" customHeight="1" x14ac:dyDescent="0.2">
      <c r="A251" s="162"/>
      <c r="B251" s="161" t="s">
        <v>556</v>
      </c>
      <c r="C251" s="12">
        <v>0</v>
      </c>
      <c r="D251" s="12">
        <v>41765</v>
      </c>
      <c r="E251" s="12">
        <v>41765</v>
      </c>
      <c r="F251" s="72"/>
    </row>
    <row r="252" spans="1:6" ht="15.95" customHeight="1" x14ac:dyDescent="0.2">
      <c r="A252" s="162"/>
      <c r="B252" s="161" t="s">
        <v>555</v>
      </c>
      <c r="C252" s="12">
        <v>0</v>
      </c>
      <c r="D252" s="12">
        <v>1560</v>
      </c>
      <c r="E252" s="12">
        <v>1560</v>
      </c>
      <c r="F252" s="72"/>
    </row>
    <row r="253" spans="1:6" ht="15.95" customHeight="1" thickBot="1" x14ac:dyDescent="0.25">
      <c r="A253" s="169"/>
      <c r="B253" s="168" t="s">
        <v>554</v>
      </c>
      <c r="C253" s="61">
        <v>0</v>
      </c>
      <c r="D253" s="61">
        <v>19500</v>
      </c>
      <c r="E253" s="61">
        <v>19500</v>
      </c>
      <c r="F253" s="69"/>
    </row>
    <row r="254" spans="1:6" ht="15.95" customHeight="1" x14ac:dyDescent="0.25">
      <c r="A254" s="176">
        <v>4122</v>
      </c>
      <c r="B254" s="175" t="s">
        <v>553</v>
      </c>
      <c r="C254" s="174">
        <f>SUM(C255:C264)</f>
        <v>0</v>
      </c>
      <c r="D254" s="174">
        <f>SUM(D255:D264)</f>
        <v>4741334.0999999996</v>
      </c>
      <c r="E254" s="174">
        <f>SUM(E255:E264)</f>
        <v>4741334.0999999996</v>
      </c>
      <c r="F254" s="173">
        <f>SUM(E254/D254*100)</f>
        <v>100</v>
      </c>
    </row>
    <row r="255" spans="1:6" ht="15.95" customHeight="1" x14ac:dyDescent="0.2">
      <c r="A255" s="162"/>
      <c r="B255" s="161" t="s">
        <v>552</v>
      </c>
      <c r="C255" s="12">
        <v>0</v>
      </c>
      <c r="D255" s="12">
        <v>225191</v>
      </c>
      <c r="E255" s="12">
        <v>225191</v>
      </c>
      <c r="F255" s="72"/>
    </row>
    <row r="256" spans="1:6" ht="15.95" customHeight="1" x14ac:dyDescent="0.2">
      <c r="A256" s="162"/>
      <c r="B256" s="161" t="s">
        <v>551</v>
      </c>
      <c r="C256" s="12">
        <v>0</v>
      </c>
      <c r="D256" s="12">
        <v>30000</v>
      </c>
      <c r="E256" s="12">
        <v>30000</v>
      </c>
      <c r="F256" s="72"/>
    </row>
    <row r="257" spans="1:6" ht="15.95" customHeight="1" x14ac:dyDescent="0.2">
      <c r="A257" s="162"/>
      <c r="B257" s="161" t="s">
        <v>550</v>
      </c>
      <c r="C257" s="12">
        <v>0</v>
      </c>
      <c r="D257" s="12">
        <v>20738</v>
      </c>
      <c r="E257" s="12">
        <v>20738</v>
      </c>
      <c r="F257" s="72"/>
    </row>
    <row r="258" spans="1:6" ht="15.95" customHeight="1" x14ac:dyDescent="0.2">
      <c r="A258" s="162"/>
      <c r="B258" s="161" t="s">
        <v>549</v>
      </c>
      <c r="C258" s="12">
        <v>0</v>
      </c>
      <c r="D258" s="12">
        <v>80000</v>
      </c>
      <c r="E258" s="12">
        <v>80000</v>
      </c>
      <c r="F258" s="72"/>
    </row>
    <row r="259" spans="1:6" ht="15.95" customHeight="1" x14ac:dyDescent="0.2">
      <c r="A259" s="162"/>
      <c r="B259" s="161" t="s">
        <v>548</v>
      </c>
      <c r="C259" s="12">
        <v>0</v>
      </c>
      <c r="D259" s="12">
        <v>127790.1</v>
      </c>
      <c r="E259" s="12">
        <v>127790.1</v>
      </c>
      <c r="F259" s="72"/>
    </row>
    <row r="260" spans="1:6" ht="15.95" customHeight="1" x14ac:dyDescent="0.2">
      <c r="A260" s="162"/>
      <c r="B260" s="161" t="s">
        <v>547</v>
      </c>
      <c r="C260" s="12">
        <v>0</v>
      </c>
      <c r="D260" s="12">
        <v>60000</v>
      </c>
      <c r="E260" s="12">
        <v>60000</v>
      </c>
      <c r="F260" s="72"/>
    </row>
    <row r="261" spans="1:6" ht="15.95" customHeight="1" x14ac:dyDescent="0.2">
      <c r="A261" s="162"/>
      <c r="B261" s="161" t="s">
        <v>546</v>
      </c>
      <c r="C261" s="12">
        <v>0</v>
      </c>
      <c r="D261" s="12">
        <v>60615</v>
      </c>
      <c r="E261" s="12">
        <v>60615</v>
      </c>
      <c r="F261" s="72"/>
    </row>
    <row r="262" spans="1:6" ht="15.95" customHeight="1" x14ac:dyDescent="0.2">
      <c r="A262" s="162"/>
      <c r="B262" s="161" t="s">
        <v>545</v>
      </c>
      <c r="C262" s="12">
        <v>0</v>
      </c>
      <c r="D262" s="12">
        <v>25000</v>
      </c>
      <c r="E262" s="12">
        <v>25000</v>
      </c>
      <c r="F262" s="72"/>
    </row>
    <row r="263" spans="1:6" ht="15.95" customHeight="1" x14ac:dyDescent="0.2">
      <c r="A263" s="162"/>
      <c r="B263" s="161" t="s">
        <v>544</v>
      </c>
      <c r="C263" s="12">
        <v>0</v>
      </c>
      <c r="D263" s="12">
        <v>1049000</v>
      </c>
      <c r="E263" s="12">
        <v>1049000</v>
      </c>
      <c r="F263" s="72"/>
    </row>
    <row r="264" spans="1:6" ht="15.95" customHeight="1" thickBot="1" x14ac:dyDescent="0.25">
      <c r="A264" s="162"/>
      <c r="B264" s="168" t="s">
        <v>543</v>
      </c>
      <c r="C264" s="61">
        <v>0</v>
      </c>
      <c r="D264" s="61">
        <v>3063000</v>
      </c>
      <c r="E264" s="61">
        <v>3063000</v>
      </c>
      <c r="F264" s="72"/>
    </row>
    <row r="265" spans="1:6" ht="15.95" customHeight="1" x14ac:dyDescent="0.25">
      <c r="A265" s="167">
        <v>4131</v>
      </c>
      <c r="B265" s="166" t="s">
        <v>542</v>
      </c>
      <c r="C265" s="134">
        <f>SUM(C266)</f>
        <v>6300000</v>
      </c>
      <c r="D265" s="134">
        <f>SUM(D266)</f>
        <v>6300000</v>
      </c>
      <c r="E265" s="134">
        <f>SUM(E266)</f>
        <v>9243410.3000000007</v>
      </c>
      <c r="F265" s="165" t="s">
        <v>31</v>
      </c>
    </row>
    <row r="266" spans="1:6" ht="15.95" customHeight="1" thickBot="1" x14ac:dyDescent="0.25">
      <c r="A266" s="172"/>
      <c r="B266" s="171" t="s">
        <v>541</v>
      </c>
      <c r="C266" s="9">
        <v>6300000</v>
      </c>
      <c r="D266" s="9">
        <v>6300000</v>
      </c>
      <c r="E266" s="9">
        <v>9243410.3000000007</v>
      </c>
      <c r="F266" s="71"/>
    </row>
    <row r="267" spans="1:6" ht="15.95" customHeight="1" thickBot="1" x14ac:dyDescent="0.3">
      <c r="A267" s="177">
        <v>4133</v>
      </c>
      <c r="B267" s="131" t="s">
        <v>540</v>
      </c>
      <c r="C267" s="6">
        <v>0</v>
      </c>
      <c r="D267" s="6">
        <v>0</v>
      </c>
      <c r="E267" s="6">
        <v>2178000</v>
      </c>
      <c r="F267" s="5" t="s">
        <v>31</v>
      </c>
    </row>
    <row r="268" spans="1:6" ht="15.95" customHeight="1" thickBot="1" x14ac:dyDescent="0.3">
      <c r="A268" s="181">
        <v>4134</v>
      </c>
      <c r="B268" s="180" t="s">
        <v>539</v>
      </c>
      <c r="C268" s="179">
        <v>0</v>
      </c>
      <c r="D268" s="179">
        <v>0</v>
      </c>
      <c r="E268" s="179">
        <v>282259152.67000002</v>
      </c>
      <c r="F268" s="178" t="s">
        <v>31</v>
      </c>
    </row>
    <row r="269" spans="1:6" ht="15.95" customHeight="1" thickBot="1" x14ac:dyDescent="0.3">
      <c r="A269" s="177">
        <v>4139</v>
      </c>
      <c r="B269" s="131" t="s">
        <v>538</v>
      </c>
      <c r="C269" s="6">
        <v>0</v>
      </c>
      <c r="D269" s="6">
        <v>0</v>
      </c>
      <c r="E269" s="6">
        <v>1046587</v>
      </c>
      <c r="F269" s="5" t="s">
        <v>31</v>
      </c>
    </row>
    <row r="270" spans="1:6" ht="15.95" customHeight="1" thickBot="1" x14ac:dyDescent="0.3">
      <c r="A270" s="176">
        <v>4216</v>
      </c>
      <c r="B270" s="175" t="s">
        <v>537</v>
      </c>
      <c r="C270" s="174">
        <f>SUM(C271:C271)</f>
        <v>0</v>
      </c>
      <c r="D270" s="174">
        <f>SUM(D271:D272)</f>
        <v>19535216</v>
      </c>
      <c r="E270" s="174">
        <f>SUM(E271:E272)</f>
        <v>19535216</v>
      </c>
      <c r="F270" s="173">
        <f>SUM(E270/D270*100)</f>
        <v>100</v>
      </c>
    </row>
    <row r="271" spans="1:6" ht="15.95" customHeight="1" x14ac:dyDescent="0.25">
      <c r="A271" s="172"/>
      <c r="B271" s="171" t="s">
        <v>536</v>
      </c>
      <c r="C271" s="9">
        <v>0</v>
      </c>
      <c r="D271" s="9">
        <v>19235216</v>
      </c>
      <c r="E271" s="9">
        <v>19235216</v>
      </c>
      <c r="F271" s="170"/>
    </row>
    <row r="272" spans="1:6" ht="15.95" customHeight="1" thickBot="1" x14ac:dyDescent="0.3">
      <c r="A272" s="169"/>
      <c r="B272" s="168" t="s">
        <v>535</v>
      </c>
      <c r="C272" s="61">
        <v>0</v>
      </c>
      <c r="D272" s="61">
        <v>300000</v>
      </c>
      <c r="E272" s="61">
        <v>300000</v>
      </c>
      <c r="F272" s="84"/>
    </row>
    <row r="273" spans="1:6" ht="15.95" customHeight="1" x14ac:dyDescent="0.25">
      <c r="A273" s="167">
        <v>4222</v>
      </c>
      <c r="B273" s="166" t="s">
        <v>534</v>
      </c>
      <c r="C273" s="134">
        <f>SUM(C274:C275)</f>
        <v>0</v>
      </c>
      <c r="D273" s="134">
        <f>SUM(D274:D275)</f>
        <v>411384</v>
      </c>
      <c r="E273" s="134">
        <f>SUM(E274:E275)</f>
        <v>411384</v>
      </c>
      <c r="F273" s="165">
        <f>SUM(E273/D273*100)</f>
        <v>100</v>
      </c>
    </row>
    <row r="274" spans="1:6" ht="15.95" customHeight="1" x14ac:dyDescent="0.25">
      <c r="A274" s="164"/>
      <c r="B274" s="163" t="s">
        <v>533</v>
      </c>
      <c r="C274" s="130">
        <v>0</v>
      </c>
      <c r="D274" s="130">
        <v>211384</v>
      </c>
      <c r="E274" s="130">
        <v>211384</v>
      </c>
      <c r="F274" s="109"/>
    </row>
    <row r="275" spans="1:6" ht="15.95" customHeight="1" x14ac:dyDescent="0.2">
      <c r="A275" s="162"/>
      <c r="B275" s="161" t="s">
        <v>532</v>
      </c>
      <c r="C275" s="12">
        <v>0</v>
      </c>
      <c r="D275" s="12">
        <v>200000</v>
      </c>
      <c r="E275" s="12">
        <v>200000</v>
      </c>
      <c r="F275" s="72"/>
    </row>
    <row r="276" spans="1:6" ht="15.95" customHeight="1" thickBot="1" x14ac:dyDescent="0.3">
      <c r="A276" s="160"/>
      <c r="B276" s="159" t="s">
        <v>531</v>
      </c>
      <c r="C276" s="158">
        <f>SUM(C232+C235+C236+C249+C250+C254+C265+C267+C268+C269+C270+C273)</f>
        <v>31961400</v>
      </c>
      <c r="D276" s="158">
        <f>SUM(D232+D235+D236+D249+D250+D254+D265+D267+D268+D269+D270+D273)</f>
        <v>70221693.400000006</v>
      </c>
      <c r="E276" s="158">
        <f>SUM(E232+E235+E236+E249+E250+E254+E265+E267+E268+E269+E270+E273)</f>
        <v>358648843.37</v>
      </c>
      <c r="F276" s="157">
        <f>SUM(E276/D276*100)</f>
        <v>510.73795860639268</v>
      </c>
    </row>
    <row r="277" spans="1:6" ht="15.95" customHeight="1" thickBot="1" x14ac:dyDescent="0.3">
      <c r="A277" s="156"/>
      <c r="B277" s="155" t="s">
        <v>530</v>
      </c>
      <c r="C277" s="27">
        <v>0</v>
      </c>
      <c r="D277" s="27">
        <v>0</v>
      </c>
      <c r="E277" s="27">
        <f>SUM(E267:E269)</f>
        <v>285483739.67000002</v>
      </c>
      <c r="F277" s="26" t="s">
        <v>31</v>
      </c>
    </row>
    <row r="278" spans="1:6" ht="15.95" customHeight="1" thickBot="1" x14ac:dyDescent="0.3">
      <c r="A278" s="156" t="s">
        <v>529</v>
      </c>
      <c r="B278" s="155" t="s">
        <v>528</v>
      </c>
      <c r="C278" s="27">
        <f>SUM(C276-C277)</f>
        <v>31961400</v>
      </c>
      <c r="D278" s="27">
        <f>SUM(D276-D277)</f>
        <v>70221693.400000006</v>
      </c>
      <c r="E278" s="27">
        <f>SUM(E276-E277)</f>
        <v>73165103.699999988</v>
      </c>
      <c r="F278" s="42">
        <f>SUM(E278/D278*100)</f>
        <v>104.19159686627549</v>
      </c>
    </row>
    <row r="279" spans="1:6" s="147" customFormat="1" ht="15.95" customHeight="1" thickBot="1" x14ac:dyDescent="0.3">
      <c r="A279" s="154"/>
      <c r="B279" s="153"/>
      <c r="C279" s="34"/>
      <c r="D279" s="34"/>
      <c r="E279" s="34"/>
      <c r="F279" s="152"/>
    </row>
    <row r="280" spans="1:6" s="147" customFormat="1" ht="15.95" customHeight="1" thickBot="1" x14ac:dyDescent="0.3">
      <c r="A280" s="151"/>
      <c r="B280" s="150" t="s">
        <v>527</v>
      </c>
      <c r="C280" s="149">
        <f>SUM(C82+C223+C229+C276)</f>
        <v>206985900</v>
      </c>
      <c r="D280" s="149">
        <f>SUM(D82+D223+D229+D276)</f>
        <v>254194437.40000001</v>
      </c>
      <c r="E280" s="149">
        <f>SUM(E82+E223+E229+E276)</f>
        <v>610847341.14999998</v>
      </c>
      <c r="F280" s="148">
        <f>SUM(E280/D280*100)</f>
        <v>240.30712371127598</v>
      </c>
    </row>
    <row r="281" spans="1:6" ht="15.95" customHeight="1" thickBot="1" x14ac:dyDescent="0.3">
      <c r="A281" s="146"/>
      <c r="B281" s="145" t="s">
        <v>526</v>
      </c>
      <c r="C281" s="144">
        <f>SUM(C277)</f>
        <v>0</v>
      </c>
      <c r="D281" s="144">
        <f>SUM(D277)</f>
        <v>0</v>
      </c>
      <c r="E281" s="144">
        <f>SUM(E277)</f>
        <v>285483739.67000002</v>
      </c>
      <c r="F281" s="143" t="s">
        <v>31</v>
      </c>
    </row>
    <row r="282" spans="1:6" ht="15.95" customHeight="1" thickBot="1" x14ac:dyDescent="0.3">
      <c r="A282" s="142" t="s">
        <v>525</v>
      </c>
      <c r="B282" s="141" t="s">
        <v>524</v>
      </c>
      <c r="C282" s="140">
        <f>SUM(C280-C281)</f>
        <v>206985900</v>
      </c>
      <c r="D282" s="140">
        <f>SUM(D280-D281)</f>
        <v>254194437.40000001</v>
      </c>
      <c r="E282" s="140">
        <f>SUM(E280-E281)</f>
        <v>325363601.47999996</v>
      </c>
      <c r="F282" s="42">
        <f>SUM(E282/D282*100)</f>
        <v>127.99792348249079</v>
      </c>
    </row>
    <row r="283" spans="1:6" ht="15.95" customHeight="1" x14ac:dyDescent="0.2">
      <c r="A283" s="21"/>
      <c r="B283" s="20"/>
      <c r="C283" s="19"/>
      <c r="D283" s="19"/>
      <c r="E283" s="19"/>
      <c r="F283" s="19"/>
    </row>
    <row r="284" spans="1:6" ht="15.95" customHeight="1" thickBot="1" x14ac:dyDescent="0.25">
      <c r="A284" s="11"/>
      <c r="B284" s="10"/>
      <c r="C284" s="9"/>
      <c r="D284" s="9"/>
      <c r="E284" s="9"/>
      <c r="F284" s="9"/>
    </row>
    <row r="285" spans="1:6" ht="15.95" customHeight="1" thickBot="1" x14ac:dyDescent="0.3">
      <c r="A285" s="33"/>
      <c r="B285" s="32" t="s">
        <v>523</v>
      </c>
      <c r="C285" s="31"/>
      <c r="D285" s="31"/>
      <c r="E285" s="31"/>
      <c r="F285" s="30"/>
    </row>
    <row r="286" spans="1:6" ht="15.95" customHeight="1" x14ac:dyDescent="0.2">
      <c r="A286" s="373" t="s">
        <v>522</v>
      </c>
      <c r="B286" s="375" t="s">
        <v>521</v>
      </c>
      <c r="C286" s="367" t="s">
        <v>28</v>
      </c>
      <c r="D286" s="367" t="s">
        <v>27</v>
      </c>
      <c r="E286" s="367" t="s">
        <v>26</v>
      </c>
      <c r="F286" s="369" t="s">
        <v>520</v>
      </c>
    </row>
    <row r="287" spans="1:6" ht="15.95" customHeight="1" thickBot="1" x14ac:dyDescent="0.25">
      <c r="A287" s="374"/>
      <c r="B287" s="376"/>
      <c r="C287" s="368"/>
      <c r="D287" s="368"/>
      <c r="E287" s="368"/>
      <c r="F287" s="370"/>
    </row>
    <row r="288" spans="1:6" ht="15.95" customHeight="1" thickBot="1" x14ac:dyDescent="0.3">
      <c r="A288" s="139"/>
      <c r="B288" s="32" t="s">
        <v>519</v>
      </c>
      <c r="C288" s="138" t="s">
        <v>518</v>
      </c>
      <c r="D288" s="138"/>
      <c r="E288" s="138"/>
      <c r="F288" s="137"/>
    </row>
    <row r="289" spans="1:10" ht="15.95" customHeight="1" thickBot="1" x14ac:dyDescent="0.3">
      <c r="A289" s="136">
        <v>1014</v>
      </c>
      <c r="B289" s="135" t="s">
        <v>517</v>
      </c>
      <c r="C289" s="134">
        <f>SUM(C290:C295)</f>
        <v>305000</v>
      </c>
      <c r="D289" s="134">
        <f>SUM(D290:D295)</f>
        <v>434000</v>
      </c>
      <c r="E289" s="134">
        <f>SUM(E290:E295)</f>
        <v>355789.48000000004</v>
      </c>
      <c r="F289" s="43">
        <f>SUM(E289/D289*100)</f>
        <v>81.979142857142861</v>
      </c>
    </row>
    <row r="290" spans="1:10" ht="15.95" customHeight="1" x14ac:dyDescent="0.2">
      <c r="A290" s="14"/>
      <c r="B290" s="13" t="s">
        <v>516</v>
      </c>
      <c r="C290" s="68">
        <v>235000</v>
      </c>
      <c r="D290" s="68">
        <v>324000</v>
      </c>
      <c r="E290" s="68">
        <v>318159.68</v>
      </c>
      <c r="F290" s="12"/>
    </row>
    <row r="291" spans="1:10" ht="15.95" customHeight="1" x14ac:dyDescent="0.2">
      <c r="A291" s="14"/>
      <c r="B291" s="13" t="s">
        <v>515</v>
      </c>
      <c r="C291" s="12">
        <v>70000</v>
      </c>
      <c r="D291" s="12">
        <v>110000</v>
      </c>
      <c r="E291" s="12">
        <v>25070</v>
      </c>
      <c r="F291" s="12"/>
    </row>
    <row r="292" spans="1:10" ht="15.95" customHeight="1" x14ac:dyDescent="0.2">
      <c r="A292" s="14"/>
      <c r="B292" s="13" t="s">
        <v>514</v>
      </c>
      <c r="C292" s="12">
        <v>0</v>
      </c>
      <c r="D292" s="12">
        <v>0</v>
      </c>
      <c r="E292" s="12">
        <v>1706.1</v>
      </c>
      <c r="F292" s="12"/>
    </row>
    <row r="293" spans="1:10" ht="15.95" customHeight="1" x14ac:dyDescent="0.2">
      <c r="A293" s="14"/>
      <c r="B293" s="13" t="s">
        <v>513</v>
      </c>
      <c r="C293" s="12">
        <v>0</v>
      </c>
      <c r="D293" s="12">
        <v>0</v>
      </c>
      <c r="E293" s="12">
        <v>3859.9</v>
      </c>
      <c r="F293" s="12"/>
    </row>
    <row r="294" spans="1:10" ht="15.95" customHeight="1" x14ac:dyDescent="0.2">
      <c r="A294" s="14"/>
      <c r="B294" s="13" t="s">
        <v>512</v>
      </c>
      <c r="C294" s="12">
        <v>0</v>
      </c>
      <c r="D294" s="12">
        <v>0</v>
      </c>
      <c r="E294" s="12">
        <v>4343.8999999999996</v>
      </c>
      <c r="F294" s="12"/>
    </row>
    <row r="295" spans="1:10" s="18" customFormat="1" ht="15.95" customHeight="1" thickBot="1" x14ac:dyDescent="0.3">
      <c r="A295" s="11"/>
      <c r="B295" s="10" t="s">
        <v>511</v>
      </c>
      <c r="C295" s="9">
        <v>0</v>
      </c>
      <c r="D295" s="9">
        <v>0</v>
      </c>
      <c r="E295" s="9">
        <v>2649.9</v>
      </c>
      <c r="F295" s="9"/>
    </row>
    <row r="296" spans="1:10" ht="15.95" customHeight="1" thickBot="1" x14ac:dyDescent="0.3">
      <c r="A296" s="8">
        <v>1031</v>
      </c>
      <c r="B296" s="7" t="s">
        <v>510</v>
      </c>
      <c r="C296" s="6">
        <f>SUM(C297:C297)</f>
        <v>10000</v>
      </c>
      <c r="D296" s="6">
        <f>SUM(D297:D297)</f>
        <v>10000</v>
      </c>
      <c r="E296" s="6">
        <f>SUM(E297:E297)</f>
        <v>0</v>
      </c>
      <c r="F296" s="43">
        <f>SUM(E296/D296*100)</f>
        <v>0</v>
      </c>
    </row>
    <row r="297" spans="1:10" ht="15.95" customHeight="1" thickBot="1" x14ac:dyDescent="0.25">
      <c r="A297" s="21"/>
      <c r="B297" s="20" t="s">
        <v>508</v>
      </c>
      <c r="C297" s="19">
        <v>10000</v>
      </c>
      <c r="D297" s="19">
        <v>10000</v>
      </c>
      <c r="E297" s="19">
        <v>0</v>
      </c>
      <c r="F297" s="19"/>
    </row>
    <row r="298" spans="1:10" ht="15.95" customHeight="1" thickBot="1" x14ac:dyDescent="0.3">
      <c r="A298" s="8">
        <v>1036</v>
      </c>
      <c r="B298" s="7" t="s">
        <v>509</v>
      </c>
      <c r="C298" s="6">
        <f>SUM(C299:C300)</f>
        <v>905000</v>
      </c>
      <c r="D298" s="6">
        <f>SUM(D299:D300)</f>
        <v>1815447</v>
      </c>
      <c r="E298" s="6">
        <f>SUM(E299:E300)</f>
        <v>885447</v>
      </c>
      <c r="F298" s="43">
        <f>SUM(E298/D298*100)</f>
        <v>48.772946827971289</v>
      </c>
    </row>
    <row r="299" spans="1:10" ht="15.95" customHeight="1" x14ac:dyDescent="0.25">
      <c r="A299" s="112"/>
      <c r="B299" s="111" t="s">
        <v>508</v>
      </c>
      <c r="C299" s="110">
        <v>55000</v>
      </c>
      <c r="D299" s="110">
        <v>885447</v>
      </c>
      <c r="E299" s="110">
        <v>55000</v>
      </c>
      <c r="F299" s="109"/>
    </row>
    <row r="300" spans="1:10" ht="15.95" customHeight="1" thickBot="1" x14ac:dyDescent="0.25">
      <c r="A300" s="60"/>
      <c r="B300" s="20" t="s">
        <v>507</v>
      </c>
      <c r="C300" s="133">
        <v>850000</v>
      </c>
      <c r="D300" s="133">
        <v>930000</v>
      </c>
      <c r="E300" s="133">
        <v>830447</v>
      </c>
      <c r="F300" s="115"/>
    </row>
    <row r="301" spans="1:10" ht="15.95" customHeight="1" thickBot="1" x14ac:dyDescent="0.3">
      <c r="A301" s="132">
        <v>1037</v>
      </c>
      <c r="B301" s="131" t="s">
        <v>506</v>
      </c>
      <c r="C301" s="6">
        <f>SUM(C302)</f>
        <v>10000</v>
      </c>
      <c r="D301" s="6">
        <f>SUM(D302)</f>
        <v>10000</v>
      </c>
      <c r="E301" s="6">
        <f>SUM(E302)</f>
        <v>10000</v>
      </c>
      <c r="F301" s="43">
        <f>SUM(E301/D301*100)</f>
        <v>100</v>
      </c>
    </row>
    <row r="302" spans="1:10" ht="15.95" customHeight="1" thickBot="1" x14ac:dyDescent="0.25">
      <c r="A302" s="36"/>
      <c r="B302" s="35" t="s">
        <v>505</v>
      </c>
      <c r="C302" s="34">
        <v>10000</v>
      </c>
      <c r="D302" s="34">
        <v>10000</v>
      </c>
      <c r="E302" s="34">
        <v>10000</v>
      </c>
      <c r="F302" s="34"/>
    </row>
    <row r="303" spans="1:10" ht="15.95" customHeight="1" thickBot="1" x14ac:dyDescent="0.3">
      <c r="A303" s="8">
        <v>2141</v>
      </c>
      <c r="B303" s="7" t="s">
        <v>504</v>
      </c>
      <c r="C303" s="6">
        <f>SUM(C304:C306)</f>
        <v>1310000</v>
      </c>
      <c r="D303" s="6">
        <f>SUM(D304:D306)</f>
        <v>1592378</v>
      </c>
      <c r="E303" s="6">
        <f>SUM(E304:E306)</f>
        <v>1476509.46</v>
      </c>
      <c r="F303" s="43">
        <f>SUM(E303/D303*100)</f>
        <v>92.723553075965626</v>
      </c>
      <c r="G303" s="85"/>
      <c r="H303" s="85"/>
      <c r="I303" s="85"/>
      <c r="J303" s="85"/>
    </row>
    <row r="304" spans="1:10" ht="15.95" customHeight="1" x14ac:dyDescent="0.2">
      <c r="A304" s="21"/>
      <c r="B304" s="20" t="s">
        <v>503</v>
      </c>
      <c r="C304" s="19">
        <v>930000</v>
      </c>
      <c r="D304" s="19">
        <v>930000</v>
      </c>
      <c r="E304" s="130">
        <v>876131</v>
      </c>
      <c r="F304" s="19"/>
      <c r="G304" s="85"/>
      <c r="H304" s="85"/>
      <c r="I304" s="85"/>
      <c r="J304" s="85"/>
    </row>
    <row r="305" spans="1:6" ht="15.95" customHeight="1" x14ac:dyDescent="0.2">
      <c r="A305" s="21"/>
      <c r="B305" s="20" t="s">
        <v>502</v>
      </c>
      <c r="C305" s="19">
        <v>380000</v>
      </c>
      <c r="D305" s="19">
        <v>414401</v>
      </c>
      <c r="E305" s="130">
        <v>409811.41</v>
      </c>
      <c r="F305" s="19"/>
    </row>
    <row r="306" spans="1:6" ht="15.95" customHeight="1" thickBot="1" x14ac:dyDescent="0.25">
      <c r="A306" s="14"/>
      <c r="B306" s="13" t="s">
        <v>501</v>
      </c>
      <c r="C306" s="12">
        <v>0</v>
      </c>
      <c r="D306" s="12">
        <v>247977</v>
      </c>
      <c r="E306" s="68">
        <v>190567.05</v>
      </c>
      <c r="F306" s="12"/>
    </row>
    <row r="307" spans="1:6" ht="15.95" customHeight="1" thickBot="1" x14ac:dyDescent="0.3">
      <c r="A307" s="8">
        <v>2212</v>
      </c>
      <c r="B307" s="7" t="s">
        <v>500</v>
      </c>
      <c r="C307" s="6">
        <f>SUM(C308:C326)</f>
        <v>7315300</v>
      </c>
      <c r="D307" s="6">
        <f>SUM(D308:D326)</f>
        <v>36210690</v>
      </c>
      <c r="E307" s="6">
        <f>SUM(E308:E326)</f>
        <v>31450814.549999997</v>
      </c>
      <c r="F307" s="43">
        <f>SUM(E307/D307*100)</f>
        <v>86.855054543285419</v>
      </c>
    </row>
    <row r="308" spans="1:6" ht="15.95" customHeight="1" x14ac:dyDescent="0.2">
      <c r="A308" s="14"/>
      <c r="B308" s="13" t="s">
        <v>499</v>
      </c>
      <c r="C308" s="12">
        <v>1800</v>
      </c>
      <c r="D308" s="12">
        <v>1800</v>
      </c>
      <c r="E308" s="12">
        <v>1730</v>
      </c>
      <c r="F308" s="12"/>
    </row>
    <row r="309" spans="1:6" ht="28.5" x14ac:dyDescent="0.2">
      <c r="A309" s="14"/>
      <c r="B309" s="114" t="s">
        <v>498</v>
      </c>
      <c r="C309" s="12">
        <v>2075500</v>
      </c>
      <c r="D309" s="12">
        <v>6026500</v>
      </c>
      <c r="E309" s="12">
        <v>2896072.45</v>
      </c>
      <c r="F309" s="12"/>
    </row>
    <row r="310" spans="1:6" ht="15.95" customHeight="1" x14ac:dyDescent="0.2">
      <c r="A310" s="14"/>
      <c r="B310" s="13" t="s">
        <v>497</v>
      </c>
      <c r="C310" s="12">
        <v>0</v>
      </c>
      <c r="D310" s="12">
        <v>500000</v>
      </c>
      <c r="E310" s="12">
        <v>500000</v>
      </c>
      <c r="F310" s="12"/>
    </row>
    <row r="311" spans="1:6" ht="15.95" customHeight="1" x14ac:dyDescent="0.2">
      <c r="A311" s="14"/>
      <c r="B311" s="13" t="s">
        <v>496</v>
      </c>
      <c r="C311" s="12">
        <v>0</v>
      </c>
      <c r="D311" s="12">
        <v>580000</v>
      </c>
      <c r="E311" s="12">
        <v>0</v>
      </c>
      <c r="F311" s="12"/>
    </row>
    <row r="312" spans="1:6" ht="15.95" customHeight="1" x14ac:dyDescent="0.2">
      <c r="A312" s="14"/>
      <c r="B312" s="13" t="s">
        <v>495</v>
      </c>
      <c r="C312" s="12">
        <v>0</v>
      </c>
      <c r="D312" s="12">
        <v>1660000</v>
      </c>
      <c r="E312" s="12">
        <v>1615220.53</v>
      </c>
      <c r="F312" s="12"/>
    </row>
    <row r="313" spans="1:6" ht="15.95" customHeight="1" x14ac:dyDescent="0.2">
      <c r="A313" s="14"/>
      <c r="B313" s="13" t="s">
        <v>494</v>
      </c>
      <c r="C313" s="12">
        <v>0</v>
      </c>
      <c r="D313" s="12">
        <v>70000</v>
      </c>
      <c r="E313" s="12">
        <v>70000</v>
      </c>
      <c r="F313" s="12"/>
    </row>
    <row r="314" spans="1:6" ht="15.95" customHeight="1" x14ac:dyDescent="0.2">
      <c r="A314" s="14"/>
      <c r="B314" s="13" t="s">
        <v>493</v>
      </c>
      <c r="C314" s="12">
        <v>0</v>
      </c>
      <c r="D314" s="12">
        <v>103000</v>
      </c>
      <c r="E314" s="12">
        <v>59774</v>
      </c>
      <c r="F314" s="12"/>
    </row>
    <row r="315" spans="1:6" ht="15.95" customHeight="1" x14ac:dyDescent="0.2">
      <c r="A315" s="14"/>
      <c r="B315" s="13" t="s">
        <v>492</v>
      </c>
      <c r="C315" s="12">
        <v>0</v>
      </c>
      <c r="D315" s="12">
        <v>100000</v>
      </c>
      <c r="E315" s="12">
        <v>2117.5</v>
      </c>
      <c r="F315" s="12"/>
    </row>
    <row r="316" spans="1:6" ht="15.95" customHeight="1" x14ac:dyDescent="0.2">
      <c r="A316" s="14"/>
      <c r="B316" s="13" t="s">
        <v>491</v>
      </c>
      <c r="C316" s="12">
        <v>0</v>
      </c>
      <c r="D316" s="12">
        <v>146000</v>
      </c>
      <c r="E316" s="12">
        <v>188983</v>
      </c>
      <c r="F316" s="12"/>
    </row>
    <row r="317" spans="1:6" ht="15.95" customHeight="1" x14ac:dyDescent="0.2">
      <c r="A317" s="14"/>
      <c r="B317" s="13" t="s">
        <v>490</v>
      </c>
      <c r="C317" s="12">
        <v>0</v>
      </c>
      <c r="D317" s="12">
        <v>23271300</v>
      </c>
      <c r="E317" s="12">
        <v>22438619.739999998</v>
      </c>
      <c r="F317" s="12"/>
    </row>
    <row r="318" spans="1:6" ht="15.95" customHeight="1" x14ac:dyDescent="0.2">
      <c r="A318" s="14"/>
      <c r="B318" s="13" t="s">
        <v>489</v>
      </c>
      <c r="C318" s="12">
        <v>2488000</v>
      </c>
      <c r="D318" s="12">
        <v>0</v>
      </c>
      <c r="E318" s="12">
        <v>0</v>
      </c>
      <c r="F318" s="12"/>
    </row>
    <row r="319" spans="1:6" ht="15.95" customHeight="1" x14ac:dyDescent="0.2">
      <c r="A319" s="14"/>
      <c r="B319" s="13" t="s">
        <v>488</v>
      </c>
      <c r="C319" s="12">
        <v>0</v>
      </c>
      <c r="D319" s="12">
        <v>756090</v>
      </c>
      <c r="E319" s="12">
        <v>704197.76</v>
      </c>
      <c r="F319" s="12"/>
    </row>
    <row r="320" spans="1:6" ht="15.95" customHeight="1" x14ac:dyDescent="0.2">
      <c r="A320" s="14"/>
      <c r="B320" s="13" t="s">
        <v>487</v>
      </c>
      <c r="C320" s="12">
        <v>0</v>
      </c>
      <c r="D320" s="12">
        <v>20000</v>
      </c>
      <c r="E320" s="12">
        <v>0</v>
      </c>
      <c r="F320" s="12"/>
    </row>
    <row r="321" spans="1:6" ht="15.95" customHeight="1" x14ac:dyDescent="0.2">
      <c r="A321" s="14"/>
      <c r="B321" s="13" t="s">
        <v>486</v>
      </c>
      <c r="C321" s="12">
        <v>0</v>
      </c>
      <c r="D321" s="12">
        <v>46000</v>
      </c>
      <c r="E321" s="12">
        <v>46000</v>
      </c>
      <c r="F321" s="12"/>
    </row>
    <row r="322" spans="1:6" ht="15.95" customHeight="1" x14ac:dyDescent="0.2">
      <c r="A322" s="14"/>
      <c r="B322" s="13" t="s">
        <v>161</v>
      </c>
      <c r="C322" s="12">
        <v>2750000</v>
      </c>
      <c r="D322" s="12">
        <v>2930000</v>
      </c>
      <c r="E322" s="12">
        <v>2681449.54</v>
      </c>
      <c r="F322" s="12"/>
    </row>
    <row r="323" spans="1:6" ht="15.95" customHeight="1" x14ac:dyDescent="0.2">
      <c r="A323" s="14"/>
      <c r="B323" s="13" t="s">
        <v>140</v>
      </c>
      <c r="C323" s="12">
        <v>0</v>
      </c>
      <c r="D323" s="12">
        <v>0</v>
      </c>
      <c r="E323" s="12">
        <v>31035.29</v>
      </c>
      <c r="F323" s="12"/>
    </row>
    <row r="324" spans="1:6" ht="15.95" customHeight="1" x14ac:dyDescent="0.2">
      <c r="A324" s="14"/>
      <c r="B324" s="13" t="s">
        <v>159</v>
      </c>
      <c r="C324" s="12">
        <v>0</v>
      </c>
      <c r="D324" s="12">
        <v>0</v>
      </c>
      <c r="E324" s="12">
        <v>42433.49</v>
      </c>
      <c r="F324" s="12"/>
    </row>
    <row r="325" spans="1:6" ht="15.95" customHeight="1" x14ac:dyDescent="0.2">
      <c r="A325" s="14"/>
      <c r="B325" s="13" t="s">
        <v>138</v>
      </c>
      <c r="C325" s="12">
        <v>0</v>
      </c>
      <c r="D325" s="12">
        <v>0</v>
      </c>
      <c r="E325" s="12">
        <v>53110.53</v>
      </c>
      <c r="F325" s="12"/>
    </row>
    <row r="326" spans="1:6" ht="15.95" customHeight="1" thickBot="1" x14ac:dyDescent="0.25">
      <c r="A326" s="11"/>
      <c r="B326" s="10" t="s">
        <v>137</v>
      </c>
      <c r="C326" s="9">
        <v>0</v>
      </c>
      <c r="D326" s="9">
        <v>0</v>
      </c>
      <c r="E326" s="9">
        <v>120070.72</v>
      </c>
      <c r="F326" s="9"/>
    </row>
    <row r="327" spans="1:6" ht="15.95" customHeight="1" thickBot="1" x14ac:dyDescent="0.3">
      <c r="A327" s="79">
        <v>2219</v>
      </c>
      <c r="B327" s="78" t="s">
        <v>485</v>
      </c>
      <c r="C327" s="77">
        <f>SUM(C328:C334)</f>
        <v>130000</v>
      </c>
      <c r="D327" s="77">
        <f>SUM(D328:D334)</f>
        <v>795100</v>
      </c>
      <c r="E327" s="77">
        <f>SUM(E328:E334)</f>
        <v>468467</v>
      </c>
      <c r="F327" s="43">
        <f>SUM(E327/D327*100)</f>
        <v>58.919255439567351</v>
      </c>
    </row>
    <row r="328" spans="1:6" ht="15.95" customHeight="1" x14ac:dyDescent="0.2">
      <c r="A328" s="21"/>
      <c r="B328" s="20" t="s">
        <v>484</v>
      </c>
      <c r="C328" s="19">
        <v>0</v>
      </c>
      <c r="D328" s="19">
        <v>53000</v>
      </c>
      <c r="E328" s="19">
        <v>52030</v>
      </c>
      <c r="F328" s="19"/>
    </row>
    <row r="329" spans="1:6" s="129" customFormat="1" ht="15.95" customHeight="1" x14ac:dyDescent="0.2">
      <c r="A329" s="14"/>
      <c r="B329" s="13" t="s">
        <v>483</v>
      </c>
      <c r="C329" s="12">
        <v>0</v>
      </c>
      <c r="D329" s="12">
        <v>12100</v>
      </c>
      <c r="E329" s="12">
        <v>0</v>
      </c>
      <c r="F329" s="12"/>
    </row>
    <row r="330" spans="1:6" s="129" customFormat="1" ht="15.95" customHeight="1" x14ac:dyDescent="0.2">
      <c r="A330" s="14"/>
      <c r="B330" s="13" t="s">
        <v>482</v>
      </c>
      <c r="C330" s="12">
        <v>0</v>
      </c>
      <c r="D330" s="12">
        <v>0</v>
      </c>
      <c r="E330" s="12">
        <v>1452</v>
      </c>
      <c r="F330" s="12"/>
    </row>
    <row r="331" spans="1:6" s="129" customFormat="1" ht="15.95" customHeight="1" x14ac:dyDescent="0.2">
      <c r="A331" s="14"/>
      <c r="B331" s="13" t="s">
        <v>481</v>
      </c>
      <c r="C331" s="12">
        <v>0</v>
      </c>
      <c r="D331" s="12">
        <v>50000</v>
      </c>
      <c r="E331" s="12">
        <v>0</v>
      </c>
      <c r="F331" s="12"/>
    </row>
    <row r="332" spans="1:6" s="108" customFormat="1" ht="15.95" customHeight="1" x14ac:dyDescent="0.2">
      <c r="A332" s="128"/>
      <c r="B332" s="66" t="s">
        <v>480</v>
      </c>
      <c r="C332" s="82">
        <v>0</v>
      </c>
      <c r="D332" s="82">
        <v>30000</v>
      </c>
      <c r="E332" s="82">
        <v>18755</v>
      </c>
      <c r="F332" s="82"/>
    </row>
    <row r="333" spans="1:6" s="108" customFormat="1" ht="15.95" customHeight="1" x14ac:dyDescent="0.2">
      <c r="A333" s="128"/>
      <c r="B333" s="126" t="s">
        <v>479</v>
      </c>
      <c r="C333" s="125">
        <v>60000</v>
      </c>
      <c r="D333" s="125">
        <v>300000</v>
      </c>
      <c r="E333" s="125">
        <v>336214</v>
      </c>
      <c r="F333" s="82"/>
    </row>
    <row r="334" spans="1:6" ht="15.95" customHeight="1" thickBot="1" x14ac:dyDescent="0.25">
      <c r="A334" s="127"/>
      <c r="B334" s="126" t="s">
        <v>478</v>
      </c>
      <c r="C334" s="125">
        <v>70000</v>
      </c>
      <c r="D334" s="125">
        <v>350000</v>
      </c>
      <c r="E334" s="125">
        <v>60016</v>
      </c>
      <c r="F334" s="125"/>
    </row>
    <row r="335" spans="1:6" ht="15.95" customHeight="1" thickBot="1" x14ac:dyDescent="0.3">
      <c r="A335" s="8">
        <v>2221</v>
      </c>
      <c r="B335" s="7" t="s">
        <v>477</v>
      </c>
      <c r="C335" s="6">
        <f>SUM(C336:C338)</f>
        <v>0</v>
      </c>
      <c r="D335" s="6">
        <f>SUM(D336:D338)</f>
        <v>583560</v>
      </c>
      <c r="E335" s="6">
        <f>SUM(E336:E338)</f>
        <v>10000</v>
      </c>
      <c r="F335" s="43">
        <f>SUM(E335/D335*100)</f>
        <v>1.713619850572349</v>
      </c>
    </row>
    <row r="336" spans="1:6" ht="15.95" customHeight="1" x14ac:dyDescent="0.2">
      <c r="A336" s="14"/>
      <c r="B336" s="13" t="s">
        <v>476</v>
      </c>
      <c r="C336" s="12">
        <v>0</v>
      </c>
      <c r="D336" s="12">
        <v>40000</v>
      </c>
      <c r="E336" s="12">
        <v>0</v>
      </c>
      <c r="F336" s="12"/>
    </row>
    <row r="337" spans="1:6" ht="15.95" customHeight="1" x14ac:dyDescent="0.2">
      <c r="A337" s="14"/>
      <c r="B337" s="13" t="s">
        <v>475</v>
      </c>
      <c r="C337" s="12">
        <v>0</v>
      </c>
      <c r="D337" s="12">
        <v>43560</v>
      </c>
      <c r="E337" s="12">
        <v>0</v>
      </c>
      <c r="F337" s="12"/>
    </row>
    <row r="338" spans="1:6" ht="15.95" customHeight="1" thickBot="1" x14ac:dyDescent="0.25">
      <c r="A338" s="14"/>
      <c r="B338" s="13" t="s">
        <v>474</v>
      </c>
      <c r="C338" s="12">
        <v>0</v>
      </c>
      <c r="D338" s="12">
        <v>500000</v>
      </c>
      <c r="E338" s="12">
        <v>10000</v>
      </c>
      <c r="F338" s="12"/>
    </row>
    <row r="339" spans="1:6" ht="15.95" customHeight="1" thickBot="1" x14ac:dyDescent="0.3">
      <c r="A339" s="8">
        <v>2223</v>
      </c>
      <c r="B339" s="7" t="s">
        <v>473</v>
      </c>
      <c r="C339" s="6">
        <f>SUM(C340:C342)</f>
        <v>395000</v>
      </c>
      <c r="D339" s="6">
        <f>SUM(D340:D342)</f>
        <v>395000</v>
      </c>
      <c r="E339" s="6">
        <f>SUM(E340:E342)</f>
        <v>344798.95999999996</v>
      </c>
      <c r="F339" s="43">
        <f>SUM(E339/D339*100)</f>
        <v>87.290875949367077</v>
      </c>
    </row>
    <row r="340" spans="1:6" ht="15.95" customHeight="1" x14ac:dyDescent="0.2">
      <c r="A340" s="107"/>
      <c r="B340" s="106" t="s">
        <v>472</v>
      </c>
      <c r="C340" s="105">
        <v>55000</v>
      </c>
      <c r="D340" s="105">
        <v>94000</v>
      </c>
      <c r="E340" s="105">
        <v>93170</v>
      </c>
      <c r="F340" s="105"/>
    </row>
    <row r="341" spans="1:6" ht="15.95" customHeight="1" x14ac:dyDescent="0.2">
      <c r="A341" s="36"/>
      <c r="B341" s="35" t="s">
        <v>471</v>
      </c>
      <c r="C341" s="34">
        <v>90000</v>
      </c>
      <c r="D341" s="34">
        <v>90000</v>
      </c>
      <c r="E341" s="34">
        <v>30320</v>
      </c>
      <c r="F341" s="34"/>
    </row>
    <row r="342" spans="1:6" ht="15.95" customHeight="1" thickBot="1" x14ac:dyDescent="0.25">
      <c r="A342" s="63"/>
      <c r="B342" s="62" t="s">
        <v>470</v>
      </c>
      <c r="C342" s="61">
        <v>250000</v>
      </c>
      <c r="D342" s="61">
        <v>211000</v>
      </c>
      <c r="E342" s="61">
        <v>221308.96</v>
      </c>
      <c r="F342" s="61"/>
    </row>
    <row r="343" spans="1:6" ht="15.95" customHeight="1" thickBot="1" x14ac:dyDescent="0.3">
      <c r="A343" s="50">
        <v>2229</v>
      </c>
      <c r="B343" s="49" t="s">
        <v>469</v>
      </c>
      <c r="C343" s="48">
        <f>SUM(C344:C346)</f>
        <v>263300</v>
      </c>
      <c r="D343" s="48">
        <f>SUM(D344:D346)</f>
        <v>313300</v>
      </c>
      <c r="E343" s="48">
        <f>SUM(E344:E346)</f>
        <v>101297.8</v>
      </c>
      <c r="F343" s="47">
        <f>SUM(E343/D343*100)</f>
        <v>32.332524736674117</v>
      </c>
    </row>
    <row r="344" spans="1:6" ht="15.95" customHeight="1" x14ac:dyDescent="0.2">
      <c r="A344" s="21"/>
      <c r="B344" s="20" t="s">
        <v>468</v>
      </c>
      <c r="C344" s="19">
        <v>243300</v>
      </c>
      <c r="D344" s="19">
        <v>243300</v>
      </c>
      <c r="E344" s="19">
        <v>82515</v>
      </c>
      <c r="F344" s="19"/>
    </row>
    <row r="345" spans="1:6" ht="15.95" customHeight="1" x14ac:dyDescent="0.2">
      <c r="A345" s="36"/>
      <c r="B345" s="10" t="s">
        <v>467</v>
      </c>
      <c r="C345" s="9">
        <v>20000</v>
      </c>
      <c r="D345" s="9">
        <v>20000</v>
      </c>
      <c r="E345" s="9">
        <v>18782.8</v>
      </c>
      <c r="F345" s="34"/>
    </row>
    <row r="346" spans="1:6" ht="15.95" customHeight="1" thickBot="1" x14ac:dyDescent="0.25">
      <c r="A346" s="11"/>
      <c r="B346" s="10" t="s">
        <v>466</v>
      </c>
      <c r="C346" s="9">
        <v>0</v>
      </c>
      <c r="D346" s="9">
        <v>50000</v>
      </c>
      <c r="E346" s="9">
        <v>0</v>
      </c>
      <c r="F346" s="9"/>
    </row>
    <row r="347" spans="1:6" ht="15.95" customHeight="1" thickBot="1" x14ac:dyDescent="0.3">
      <c r="A347" s="8">
        <v>2292</v>
      </c>
      <c r="B347" s="7" t="s">
        <v>465</v>
      </c>
      <c r="C347" s="6">
        <f>SUM(C348)</f>
        <v>1520000</v>
      </c>
      <c r="D347" s="6">
        <f>SUM(D348)</f>
        <v>1520000</v>
      </c>
      <c r="E347" s="6">
        <f>SUM(E348)</f>
        <v>1431072.67</v>
      </c>
      <c r="F347" s="43">
        <f>SUM(E347/D347*100)</f>
        <v>94.149517763157888</v>
      </c>
    </row>
    <row r="348" spans="1:6" ht="15.95" customHeight="1" thickBot="1" x14ac:dyDescent="0.25">
      <c r="A348" s="36"/>
      <c r="B348" s="35" t="s">
        <v>464</v>
      </c>
      <c r="C348" s="34">
        <v>1520000</v>
      </c>
      <c r="D348" s="34">
        <v>1520000</v>
      </c>
      <c r="E348" s="34">
        <v>1431072.67</v>
      </c>
      <c r="F348" s="34"/>
    </row>
    <row r="349" spans="1:6" ht="15.95" customHeight="1" thickBot="1" x14ac:dyDescent="0.3">
      <c r="A349" s="8">
        <v>2299</v>
      </c>
      <c r="B349" s="7" t="s">
        <v>463</v>
      </c>
      <c r="C349" s="6">
        <f>SUM(C350)</f>
        <v>5000</v>
      </c>
      <c r="D349" s="6">
        <f>SUM(D350)</f>
        <v>55000</v>
      </c>
      <c r="E349" s="6">
        <f>SUM(E350)</f>
        <v>24196.46</v>
      </c>
      <c r="F349" s="43">
        <f>SUM(E349/D349*100)</f>
        <v>43.993563636363639</v>
      </c>
    </row>
    <row r="350" spans="1:6" ht="15.95" customHeight="1" thickBot="1" x14ac:dyDescent="0.25">
      <c r="A350" s="36"/>
      <c r="B350" s="35" t="s">
        <v>462</v>
      </c>
      <c r="C350" s="34">
        <v>5000</v>
      </c>
      <c r="D350" s="34">
        <v>55000</v>
      </c>
      <c r="E350" s="34">
        <v>24196.46</v>
      </c>
      <c r="F350" s="34"/>
    </row>
    <row r="351" spans="1:6" ht="15.95" customHeight="1" thickBot="1" x14ac:dyDescent="0.3">
      <c r="A351" s="8">
        <v>2310</v>
      </c>
      <c r="B351" s="7" t="s">
        <v>461</v>
      </c>
      <c r="C351" s="6">
        <f>SUM(C352:C362)</f>
        <v>4470034</v>
      </c>
      <c r="D351" s="6">
        <f>SUM(D352:D362)</f>
        <v>5675034</v>
      </c>
      <c r="E351" s="6">
        <f>SUM(E352:E362)</f>
        <v>4557876</v>
      </c>
      <c r="F351" s="43">
        <f>SUM(E351/D351*100)</f>
        <v>80.314514415244034</v>
      </c>
    </row>
    <row r="352" spans="1:6" ht="15.95" customHeight="1" x14ac:dyDescent="0.2">
      <c r="A352" s="21"/>
      <c r="B352" s="20" t="s">
        <v>460</v>
      </c>
      <c r="C352" s="19">
        <v>0</v>
      </c>
      <c r="D352" s="19">
        <v>0</v>
      </c>
      <c r="E352" s="19">
        <v>1581</v>
      </c>
      <c r="F352" s="19"/>
    </row>
    <row r="353" spans="1:6" ht="15.95" customHeight="1" x14ac:dyDescent="0.2">
      <c r="A353" s="21"/>
      <c r="B353" s="20" t="s">
        <v>459</v>
      </c>
      <c r="C353" s="19">
        <v>0</v>
      </c>
      <c r="D353" s="19">
        <v>9000</v>
      </c>
      <c r="E353" s="19">
        <v>9000</v>
      </c>
      <c r="F353" s="19"/>
    </row>
    <row r="354" spans="1:6" ht="15.95" customHeight="1" x14ac:dyDescent="0.2">
      <c r="A354" s="14"/>
      <c r="B354" s="13" t="s">
        <v>458</v>
      </c>
      <c r="C354" s="12">
        <v>1159300</v>
      </c>
      <c r="D354" s="12">
        <v>1159300</v>
      </c>
      <c r="E354" s="12">
        <v>1159300</v>
      </c>
      <c r="F354" s="12"/>
    </row>
    <row r="355" spans="1:6" ht="15.95" customHeight="1" x14ac:dyDescent="0.2">
      <c r="A355" s="14"/>
      <c r="B355" s="13" t="s">
        <v>457</v>
      </c>
      <c r="C355" s="12">
        <v>40700</v>
      </c>
      <c r="D355" s="12">
        <v>40700</v>
      </c>
      <c r="E355" s="12">
        <v>0</v>
      </c>
      <c r="F355" s="12"/>
    </row>
    <row r="356" spans="1:6" ht="15.95" customHeight="1" x14ac:dyDescent="0.2">
      <c r="A356" s="14"/>
      <c r="B356" s="13" t="s">
        <v>456</v>
      </c>
      <c r="C356" s="12">
        <v>316000</v>
      </c>
      <c r="D356" s="12">
        <v>316000</v>
      </c>
      <c r="E356" s="12">
        <v>263000</v>
      </c>
      <c r="F356" s="12"/>
    </row>
    <row r="357" spans="1:6" ht="15.95" customHeight="1" x14ac:dyDescent="0.2">
      <c r="A357" s="14"/>
      <c r="B357" s="13" t="s">
        <v>455</v>
      </c>
      <c r="C357" s="12">
        <v>1250000</v>
      </c>
      <c r="D357" s="12">
        <v>1122000</v>
      </c>
      <c r="E357" s="12">
        <v>676436</v>
      </c>
      <c r="F357" s="12"/>
    </row>
    <row r="358" spans="1:6" ht="15.95" customHeight="1" x14ac:dyDescent="0.2">
      <c r="A358" s="14"/>
      <c r="B358" s="13" t="s">
        <v>454</v>
      </c>
      <c r="C358" s="12">
        <v>656000</v>
      </c>
      <c r="D358" s="12">
        <v>656000</v>
      </c>
      <c r="E358" s="12">
        <v>546525</v>
      </c>
      <c r="F358" s="12"/>
    </row>
    <row r="359" spans="1:6" ht="15.95" customHeight="1" x14ac:dyDescent="0.2">
      <c r="A359" s="14"/>
      <c r="B359" s="13" t="s">
        <v>453</v>
      </c>
      <c r="C359" s="12">
        <v>390000</v>
      </c>
      <c r="D359" s="12">
        <v>1550000</v>
      </c>
      <c r="E359" s="12">
        <v>1121000</v>
      </c>
      <c r="F359" s="12"/>
    </row>
    <row r="360" spans="1:6" ht="15.95" customHeight="1" x14ac:dyDescent="0.2">
      <c r="A360" s="14"/>
      <c r="B360" s="13" t="s">
        <v>452</v>
      </c>
      <c r="C360" s="12">
        <v>658034</v>
      </c>
      <c r="D360" s="12">
        <v>658034</v>
      </c>
      <c r="E360" s="12">
        <v>658034</v>
      </c>
      <c r="F360" s="12"/>
    </row>
    <row r="361" spans="1:6" ht="15.95" customHeight="1" x14ac:dyDescent="0.2">
      <c r="A361" s="14"/>
      <c r="B361" s="13" t="s">
        <v>451</v>
      </c>
      <c r="C361" s="12">
        <v>0</v>
      </c>
      <c r="D361" s="12">
        <v>64000</v>
      </c>
      <c r="E361" s="12">
        <v>64000</v>
      </c>
      <c r="F361" s="12"/>
    </row>
    <row r="362" spans="1:6" ht="15" thickBot="1" x14ac:dyDescent="0.25">
      <c r="A362" s="14"/>
      <c r="B362" s="13" t="s">
        <v>450</v>
      </c>
      <c r="C362" s="12">
        <v>0</v>
      </c>
      <c r="D362" s="12">
        <v>100000</v>
      </c>
      <c r="E362" s="12">
        <v>59000</v>
      </c>
      <c r="F362" s="12"/>
    </row>
    <row r="363" spans="1:6" ht="15.95" customHeight="1" thickBot="1" x14ac:dyDescent="0.3">
      <c r="A363" s="8">
        <v>2321</v>
      </c>
      <c r="B363" s="7" t="s">
        <v>449</v>
      </c>
      <c r="C363" s="6">
        <f>SUM(C364:C370)</f>
        <v>1546966</v>
      </c>
      <c r="D363" s="6">
        <f>SUM(D364:D370)</f>
        <v>6284966</v>
      </c>
      <c r="E363" s="6">
        <f>SUM(E364:E370)</f>
        <v>4070994.2800000003</v>
      </c>
      <c r="F363" s="43">
        <f>SUM(E363/D363*100)</f>
        <v>64.773529085121552</v>
      </c>
    </row>
    <row r="364" spans="1:6" ht="15.95" customHeight="1" x14ac:dyDescent="0.2">
      <c r="A364" s="21"/>
      <c r="B364" s="20" t="s">
        <v>448</v>
      </c>
      <c r="C364" s="19">
        <v>139000</v>
      </c>
      <c r="D364" s="19">
        <v>139000</v>
      </c>
      <c r="E364" s="19">
        <v>138376.28</v>
      </c>
      <c r="F364" s="19"/>
    </row>
    <row r="365" spans="1:6" ht="15.95" customHeight="1" x14ac:dyDescent="0.2">
      <c r="A365" s="21"/>
      <c r="B365" s="20" t="s">
        <v>447</v>
      </c>
      <c r="C365" s="19">
        <v>0</v>
      </c>
      <c r="D365" s="19">
        <v>9000</v>
      </c>
      <c r="E365" s="19">
        <v>9000</v>
      </c>
      <c r="F365" s="19"/>
    </row>
    <row r="366" spans="1:6" ht="15.95" customHeight="1" x14ac:dyDescent="0.2">
      <c r="A366" s="14"/>
      <c r="B366" s="13" t="s">
        <v>446</v>
      </c>
      <c r="C366" s="12">
        <v>0</v>
      </c>
      <c r="D366" s="12">
        <v>300000</v>
      </c>
      <c r="E366" s="12">
        <v>56000</v>
      </c>
      <c r="F366" s="12"/>
    </row>
    <row r="367" spans="1:6" ht="15.6" customHeight="1" x14ac:dyDescent="0.2">
      <c r="A367" s="14"/>
      <c r="B367" s="13" t="s">
        <v>445</v>
      </c>
      <c r="C367" s="12">
        <v>30000</v>
      </c>
      <c r="D367" s="12">
        <v>30000</v>
      </c>
      <c r="E367" s="12">
        <v>0</v>
      </c>
      <c r="F367" s="12"/>
    </row>
    <row r="368" spans="1:6" ht="15.95" customHeight="1" x14ac:dyDescent="0.2">
      <c r="A368" s="11"/>
      <c r="B368" s="10" t="s">
        <v>444</v>
      </c>
      <c r="C368" s="9">
        <v>1377966</v>
      </c>
      <c r="D368" s="9">
        <v>1377966</v>
      </c>
      <c r="E368" s="9">
        <v>1279466</v>
      </c>
      <c r="F368" s="9"/>
    </row>
    <row r="369" spans="1:6" ht="15.95" customHeight="1" x14ac:dyDescent="0.2">
      <c r="A369" s="11"/>
      <c r="B369" s="10" t="s">
        <v>443</v>
      </c>
      <c r="C369" s="9">
        <v>0</v>
      </c>
      <c r="D369" s="9">
        <v>64000</v>
      </c>
      <c r="E369" s="9">
        <v>64000</v>
      </c>
      <c r="F369" s="9"/>
    </row>
    <row r="370" spans="1:6" ht="15.95" customHeight="1" thickBot="1" x14ac:dyDescent="0.25">
      <c r="A370" s="11"/>
      <c r="B370" s="10" t="s">
        <v>442</v>
      </c>
      <c r="C370" s="9">
        <v>0</v>
      </c>
      <c r="D370" s="9">
        <v>4365000</v>
      </c>
      <c r="E370" s="9">
        <v>2524152</v>
      </c>
      <c r="F370" s="9"/>
    </row>
    <row r="371" spans="1:6" ht="15.95" customHeight="1" thickBot="1" x14ac:dyDescent="0.3">
      <c r="A371" s="8">
        <v>2322</v>
      </c>
      <c r="B371" s="7" t="s">
        <v>441</v>
      </c>
      <c r="C371" s="6">
        <f>SUM(C372)</f>
        <v>20000</v>
      </c>
      <c r="D371" s="6">
        <f>SUM(D372)</f>
        <v>20000</v>
      </c>
      <c r="E371" s="6">
        <f>SUM(E372)</f>
        <v>19699</v>
      </c>
      <c r="F371" s="43">
        <f>SUM(E371/D371*100)</f>
        <v>98.495000000000005</v>
      </c>
    </row>
    <row r="372" spans="1:6" ht="15.95" customHeight="1" thickBot="1" x14ac:dyDescent="0.25">
      <c r="A372" s="36"/>
      <c r="B372" s="35" t="s">
        <v>440</v>
      </c>
      <c r="C372" s="34">
        <v>20000</v>
      </c>
      <c r="D372" s="34">
        <v>20000</v>
      </c>
      <c r="E372" s="34">
        <v>19699</v>
      </c>
      <c r="F372" s="34"/>
    </row>
    <row r="373" spans="1:6" ht="15.95" customHeight="1" thickBot="1" x14ac:dyDescent="0.3">
      <c r="A373" s="8">
        <v>2333</v>
      </c>
      <c r="B373" s="7" t="s">
        <v>439</v>
      </c>
      <c r="C373" s="6">
        <f>SUM(C374:C376)</f>
        <v>140000</v>
      </c>
      <c r="D373" s="6">
        <f>SUM(D374:D376)</f>
        <v>825000</v>
      </c>
      <c r="E373" s="6">
        <f>SUM(E374:E376)</f>
        <v>701720.72</v>
      </c>
      <c r="F373" s="43">
        <f>SUM(E373/D373*100)</f>
        <v>85.057056969696959</v>
      </c>
    </row>
    <row r="374" spans="1:6" ht="15.95" customHeight="1" x14ac:dyDescent="0.2">
      <c r="A374" s="21"/>
      <c r="B374" s="20" t="s">
        <v>438</v>
      </c>
      <c r="C374" s="19">
        <v>100000</v>
      </c>
      <c r="D374" s="19">
        <v>100000</v>
      </c>
      <c r="E374" s="19">
        <v>83030.720000000001</v>
      </c>
      <c r="F374" s="19"/>
    </row>
    <row r="375" spans="1:6" ht="15.95" customHeight="1" x14ac:dyDescent="0.2">
      <c r="A375" s="14"/>
      <c r="B375" s="13" t="s">
        <v>437</v>
      </c>
      <c r="C375" s="12">
        <v>40000</v>
      </c>
      <c r="D375" s="12">
        <v>120000</v>
      </c>
      <c r="E375" s="12">
        <v>14295</v>
      </c>
      <c r="F375" s="12"/>
    </row>
    <row r="376" spans="1:6" ht="15.95" customHeight="1" thickBot="1" x14ac:dyDescent="0.25">
      <c r="A376" s="36"/>
      <c r="B376" s="35" t="s">
        <v>436</v>
      </c>
      <c r="C376" s="34">
        <v>0</v>
      </c>
      <c r="D376" s="34">
        <v>605000</v>
      </c>
      <c r="E376" s="34">
        <v>604395</v>
      </c>
      <c r="F376" s="34"/>
    </row>
    <row r="377" spans="1:6" ht="15.95" customHeight="1" thickBot="1" x14ac:dyDescent="0.3">
      <c r="A377" s="8">
        <v>2341</v>
      </c>
      <c r="B377" s="7" t="s">
        <v>435</v>
      </c>
      <c r="C377" s="6">
        <f>SUM(C378:C379)</f>
        <v>30000</v>
      </c>
      <c r="D377" s="6">
        <f>SUM(D378:D379)</f>
        <v>140000</v>
      </c>
      <c r="E377" s="6">
        <f>SUM(E378:E379)</f>
        <v>73200</v>
      </c>
      <c r="F377" s="43">
        <f>SUM(E377/D377*100)</f>
        <v>52.285714285714292</v>
      </c>
    </row>
    <row r="378" spans="1:6" ht="15.95" customHeight="1" x14ac:dyDescent="0.2">
      <c r="A378" s="124"/>
      <c r="B378" s="91" t="s">
        <v>434</v>
      </c>
      <c r="C378" s="90">
        <v>30000</v>
      </c>
      <c r="D378" s="90">
        <v>30000</v>
      </c>
      <c r="E378" s="90">
        <v>0</v>
      </c>
      <c r="F378" s="123"/>
    </row>
    <row r="379" spans="1:6" ht="15.95" customHeight="1" thickBot="1" x14ac:dyDescent="0.25">
      <c r="A379" s="36"/>
      <c r="B379" s="35" t="s">
        <v>433</v>
      </c>
      <c r="C379" s="34">
        <v>0</v>
      </c>
      <c r="D379" s="34">
        <v>110000</v>
      </c>
      <c r="E379" s="34">
        <v>73200</v>
      </c>
      <c r="F379" s="34"/>
    </row>
    <row r="380" spans="1:6" ht="15.95" customHeight="1" thickBot="1" x14ac:dyDescent="0.3">
      <c r="A380" s="8">
        <v>3111</v>
      </c>
      <c r="B380" s="7" t="s">
        <v>432</v>
      </c>
      <c r="C380" s="6">
        <f>SUM(C381:C388)</f>
        <v>3700000</v>
      </c>
      <c r="D380" s="6">
        <f>SUM(D381:D388)</f>
        <v>4414954.4000000004</v>
      </c>
      <c r="E380" s="6">
        <f>SUM(E381:E388)</f>
        <v>4329788.4000000004</v>
      </c>
      <c r="F380" s="43">
        <f>SUM(E380/D380*100)</f>
        <v>98.070965353571935</v>
      </c>
    </row>
    <row r="381" spans="1:6" ht="15.95" customHeight="1" x14ac:dyDescent="0.2">
      <c r="A381" s="21"/>
      <c r="B381" s="20" t="s">
        <v>431</v>
      </c>
      <c r="C381" s="19">
        <v>3700000</v>
      </c>
      <c r="D381" s="19">
        <v>3700000</v>
      </c>
      <c r="E381" s="19">
        <v>3700000</v>
      </c>
      <c r="F381" s="19"/>
    </row>
    <row r="382" spans="1:6" ht="15.95" customHeight="1" x14ac:dyDescent="0.2">
      <c r="A382" s="21"/>
      <c r="B382" s="20" t="s">
        <v>430</v>
      </c>
      <c r="C382" s="19">
        <v>0</v>
      </c>
      <c r="D382" s="19">
        <v>10000</v>
      </c>
      <c r="E382" s="19">
        <v>9966</v>
      </c>
      <c r="F382" s="19"/>
    </row>
    <row r="383" spans="1:6" ht="15.95" customHeight="1" x14ac:dyDescent="0.2">
      <c r="A383" s="21"/>
      <c r="B383" s="20" t="s">
        <v>429</v>
      </c>
      <c r="C383" s="19">
        <v>0</v>
      </c>
      <c r="D383" s="19">
        <v>7000</v>
      </c>
      <c r="E383" s="19">
        <v>6534</v>
      </c>
      <c r="F383" s="19"/>
    </row>
    <row r="384" spans="1:6" ht="15.95" customHeight="1" x14ac:dyDescent="0.2">
      <c r="A384" s="14"/>
      <c r="B384" s="13" t="s">
        <v>428</v>
      </c>
      <c r="C384" s="12">
        <v>0</v>
      </c>
      <c r="D384" s="12">
        <v>50000</v>
      </c>
      <c r="E384" s="12">
        <v>46000</v>
      </c>
      <c r="F384" s="12"/>
    </row>
    <row r="385" spans="1:6" ht="15.95" customHeight="1" x14ac:dyDescent="0.2">
      <c r="A385" s="14"/>
      <c r="B385" s="13" t="s">
        <v>427</v>
      </c>
      <c r="C385" s="12">
        <v>0</v>
      </c>
      <c r="D385" s="12">
        <v>5000</v>
      </c>
      <c r="E385" s="12">
        <v>4314</v>
      </c>
      <c r="F385" s="12"/>
    </row>
    <row r="386" spans="1:6" ht="15.95" customHeight="1" x14ac:dyDescent="0.2">
      <c r="A386" s="14"/>
      <c r="B386" s="13" t="s">
        <v>426</v>
      </c>
      <c r="C386" s="12">
        <v>0</v>
      </c>
      <c r="D386" s="12">
        <v>443954.4</v>
      </c>
      <c r="E386" s="12">
        <v>443954.4</v>
      </c>
      <c r="F386" s="12"/>
    </row>
    <row r="387" spans="1:6" ht="15.95" customHeight="1" x14ac:dyDescent="0.2">
      <c r="A387" s="14"/>
      <c r="B387" s="13" t="s">
        <v>425</v>
      </c>
      <c r="C387" s="12">
        <v>0</v>
      </c>
      <c r="D387" s="12">
        <v>80000</v>
      </c>
      <c r="E387" s="12">
        <v>0</v>
      </c>
      <c r="F387" s="12"/>
    </row>
    <row r="388" spans="1:6" ht="15.95" customHeight="1" thickBot="1" x14ac:dyDescent="0.25">
      <c r="A388" s="14"/>
      <c r="B388" s="13" t="s">
        <v>424</v>
      </c>
      <c r="C388" s="12">
        <v>0</v>
      </c>
      <c r="D388" s="12">
        <v>119000</v>
      </c>
      <c r="E388" s="12">
        <v>119020</v>
      </c>
      <c r="F388" s="12"/>
    </row>
    <row r="389" spans="1:6" ht="15.95" customHeight="1" thickBot="1" x14ac:dyDescent="0.3">
      <c r="A389" s="8">
        <v>3113</v>
      </c>
      <c r="B389" s="7" t="s">
        <v>423</v>
      </c>
      <c r="C389" s="6">
        <f>SUM(C390:C411)</f>
        <v>14972000</v>
      </c>
      <c r="D389" s="6">
        <f>SUM(D390:D411)</f>
        <v>18301320.300000001</v>
      </c>
      <c r="E389" s="6">
        <f>SUM(E390:E411)</f>
        <v>17709545.800000001</v>
      </c>
      <c r="F389" s="43">
        <f>SUM(E389/D389*100)</f>
        <v>96.766492852430986</v>
      </c>
    </row>
    <row r="390" spans="1:6" ht="15.95" customHeight="1" x14ac:dyDescent="0.2">
      <c r="A390" s="14"/>
      <c r="B390" s="13" t="s">
        <v>422</v>
      </c>
      <c r="C390" s="12">
        <v>3200000</v>
      </c>
      <c r="D390" s="12">
        <v>3290000</v>
      </c>
      <c r="E390" s="12">
        <v>3290000</v>
      </c>
      <c r="F390" s="12"/>
    </row>
    <row r="391" spans="1:6" ht="15.95" customHeight="1" x14ac:dyDescent="0.2">
      <c r="A391" s="14"/>
      <c r="B391" s="13" t="s">
        <v>421</v>
      </c>
      <c r="C391" s="12">
        <v>0</v>
      </c>
      <c r="D391" s="12">
        <v>9000</v>
      </c>
      <c r="E391" s="12">
        <v>9000</v>
      </c>
      <c r="F391" s="12"/>
    </row>
    <row r="392" spans="1:6" ht="15.95" customHeight="1" x14ac:dyDescent="0.2">
      <c r="A392" s="14"/>
      <c r="B392" s="13" t="s">
        <v>420</v>
      </c>
      <c r="C392" s="12">
        <v>2600000</v>
      </c>
      <c r="D392" s="12">
        <v>2600000</v>
      </c>
      <c r="E392" s="12">
        <v>2074419</v>
      </c>
      <c r="F392" s="12"/>
    </row>
    <row r="393" spans="1:6" ht="15.95" customHeight="1" x14ac:dyDescent="0.2">
      <c r="A393" s="14"/>
      <c r="B393" s="13" t="s">
        <v>419</v>
      </c>
      <c r="C393" s="12">
        <v>1212000</v>
      </c>
      <c r="D393" s="12">
        <v>1212000</v>
      </c>
      <c r="E393" s="12">
        <v>1205542.3600000001</v>
      </c>
      <c r="F393" s="12"/>
    </row>
    <row r="394" spans="1:6" ht="15.95" customHeight="1" x14ac:dyDescent="0.2">
      <c r="A394" s="14"/>
      <c r="B394" s="13" t="s">
        <v>418</v>
      </c>
      <c r="C394" s="12">
        <v>0</v>
      </c>
      <c r="D394" s="12">
        <v>383051.6</v>
      </c>
      <c r="E394" s="12">
        <v>383051.6</v>
      </c>
      <c r="F394" s="12"/>
    </row>
    <row r="395" spans="1:6" ht="15.95" customHeight="1" x14ac:dyDescent="0.2">
      <c r="A395" s="14"/>
      <c r="B395" s="13" t="s">
        <v>417</v>
      </c>
      <c r="C395" s="12">
        <v>0</v>
      </c>
      <c r="D395" s="12">
        <v>127790.1</v>
      </c>
      <c r="E395" s="12">
        <v>127790.1</v>
      </c>
      <c r="F395" s="12"/>
    </row>
    <row r="396" spans="1:6" ht="15.95" customHeight="1" x14ac:dyDescent="0.2">
      <c r="A396" s="14"/>
      <c r="B396" s="13" t="s">
        <v>416</v>
      </c>
      <c r="C396" s="12">
        <v>0</v>
      </c>
      <c r="D396" s="12">
        <v>45000</v>
      </c>
      <c r="E396" s="12">
        <v>0</v>
      </c>
      <c r="F396" s="12"/>
    </row>
    <row r="397" spans="1:6" ht="15.95" customHeight="1" x14ac:dyDescent="0.2">
      <c r="A397" s="14"/>
      <c r="B397" s="13" t="s">
        <v>415</v>
      </c>
      <c r="C397" s="12">
        <v>520000</v>
      </c>
      <c r="D397" s="12">
        <v>520000</v>
      </c>
      <c r="E397" s="12">
        <v>520000</v>
      </c>
      <c r="F397" s="12"/>
    </row>
    <row r="398" spans="1:6" ht="15.95" customHeight="1" x14ac:dyDescent="0.2">
      <c r="A398" s="14"/>
      <c r="B398" s="13" t="s">
        <v>414</v>
      </c>
      <c r="C398" s="12">
        <v>0</v>
      </c>
      <c r="D398" s="12">
        <v>1120021.3999999999</v>
      </c>
      <c r="E398" s="12">
        <v>1120021.3999999999</v>
      </c>
      <c r="F398" s="12"/>
    </row>
    <row r="399" spans="1:6" ht="15.95" customHeight="1" x14ac:dyDescent="0.2">
      <c r="A399" s="14"/>
      <c r="B399" s="13" t="s">
        <v>413</v>
      </c>
      <c r="C399" s="12">
        <v>0</v>
      </c>
      <c r="D399" s="12">
        <v>60000</v>
      </c>
      <c r="E399" s="12">
        <v>60000</v>
      </c>
      <c r="F399" s="12"/>
    </row>
    <row r="400" spans="1:6" ht="15.95" customHeight="1" x14ac:dyDescent="0.2">
      <c r="A400" s="14"/>
      <c r="B400" s="13" t="s">
        <v>412</v>
      </c>
      <c r="C400" s="12">
        <v>1600000</v>
      </c>
      <c r="D400" s="12">
        <v>1685000</v>
      </c>
      <c r="E400" s="12">
        <v>1685000</v>
      </c>
      <c r="F400" s="12"/>
    </row>
    <row r="401" spans="1:6" ht="15.95" customHeight="1" x14ac:dyDescent="0.2">
      <c r="A401" s="14"/>
      <c r="B401" s="13" t="s">
        <v>411</v>
      </c>
      <c r="C401" s="12">
        <v>3100000</v>
      </c>
      <c r="D401" s="12">
        <v>3100000</v>
      </c>
      <c r="E401" s="12">
        <v>3100000</v>
      </c>
      <c r="F401" s="12"/>
    </row>
    <row r="402" spans="1:6" ht="15.95" customHeight="1" x14ac:dyDescent="0.2">
      <c r="A402" s="14"/>
      <c r="B402" s="13" t="s">
        <v>410</v>
      </c>
      <c r="C402" s="12">
        <v>0</v>
      </c>
      <c r="D402" s="12">
        <v>392625.6</v>
      </c>
      <c r="E402" s="12">
        <v>392625.6</v>
      </c>
      <c r="F402" s="12"/>
    </row>
    <row r="403" spans="1:6" ht="15.95" customHeight="1" x14ac:dyDescent="0.2">
      <c r="A403" s="14"/>
      <c r="B403" s="13" t="s">
        <v>409</v>
      </c>
      <c r="C403" s="12">
        <v>0</v>
      </c>
      <c r="D403" s="12">
        <v>10000</v>
      </c>
      <c r="E403" s="12">
        <v>10000</v>
      </c>
      <c r="F403" s="12"/>
    </row>
    <row r="404" spans="1:6" ht="15.95" customHeight="1" x14ac:dyDescent="0.2">
      <c r="A404" s="14"/>
      <c r="B404" s="13" t="s">
        <v>408</v>
      </c>
      <c r="C404" s="12">
        <v>0</v>
      </c>
      <c r="D404" s="12">
        <v>192000</v>
      </c>
      <c r="E404" s="12">
        <v>191137.65</v>
      </c>
      <c r="F404" s="12"/>
    </row>
    <row r="405" spans="1:6" ht="15.95" customHeight="1" x14ac:dyDescent="0.2">
      <c r="A405" s="14"/>
      <c r="B405" s="13" t="s">
        <v>407</v>
      </c>
      <c r="C405" s="12">
        <v>0</v>
      </c>
      <c r="D405" s="12">
        <v>33000</v>
      </c>
      <c r="E405" s="12">
        <v>32179</v>
      </c>
      <c r="F405" s="12"/>
    </row>
    <row r="406" spans="1:6" ht="15.95" customHeight="1" x14ac:dyDescent="0.2">
      <c r="A406" s="14"/>
      <c r="B406" s="13" t="s">
        <v>406</v>
      </c>
      <c r="C406" s="12">
        <v>2740000</v>
      </c>
      <c r="D406" s="12">
        <v>2832000</v>
      </c>
      <c r="E406" s="12">
        <v>2832000</v>
      </c>
      <c r="F406" s="12"/>
    </row>
    <row r="407" spans="1:6" ht="15.95" customHeight="1" x14ac:dyDescent="0.2">
      <c r="A407" s="14"/>
      <c r="B407" s="13" t="s">
        <v>405</v>
      </c>
      <c r="C407" s="12">
        <v>0</v>
      </c>
      <c r="D407" s="12">
        <v>413831.6</v>
      </c>
      <c r="E407" s="12">
        <v>413831.6</v>
      </c>
      <c r="F407" s="12"/>
    </row>
    <row r="408" spans="1:6" ht="15.95" customHeight="1" x14ac:dyDescent="0.2">
      <c r="A408" s="14"/>
      <c r="B408" s="13" t="s">
        <v>404</v>
      </c>
      <c r="C408" s="12">
        <v>0</v>
      </c>
      <c r="D408" s="12">
        <v>6000</v>
      </c>
      <c r="E408" s="12">
        <v>6000</v>
      </c>
      <c r="F408" s="12"/>
    </row>
    <row r="409" spans="1:6" ht="15.95" customHeight="1" x14ac:dyDescent="0.2">
      <c r="A409" s="14"/>
      <c r="B409" s="13" t="s">
        <v>403</v>
      </c>
      <c r="C409" s="12">
        <v>0</v>
      </c>
      <c r="D409" s="12">
        <v>30000</v>
      </c>
      <c r="E409" s="12">
        <v>30000</v>
      </c>
      <c r="F409" s="12"/>
    </row>
    <row r="410" spans="1:6" ht="15.95" customHeight="1" x14ac:dyDescent="0.2">
      <c r="A410" s="11"/>
      <c r="B410" s="10" t="s">
        <v>402</v>
      </c>
      <c r="C410" s="9">
        <v>0</v>
      </c>
      <c r="D410" s="9">
        <v>220000</v>
      </c>
      <c r="E410" s="9">
        <v>207114.49</v>
      </c>
      <c r="F410" s="9"/>
    </row>
    <row r="411" spans="1:6" ht="15.95" customHeight="1" thickBot="1" x14ac:dyDescent="0.25">
      <c r="A411" s="11"/>
      <c r="B411" s="10" t="s">
        <v>401</v>
      </c>
      <c r="C411" s="9">
        <v>0</v>
      </c>
      <c r="D411" s="9">
        <v>20000</v>
      </c>
      <c r="E411" s="9">
        <v>19833</v>
      </c>
      <c r="F411" s="9"/>
    </row>
    <row r="412" spans="1:6" ht="15.95" customHeight="1" thickBot="1" x14ac:dyDescent="0.3">
      <c r="A412" s="8">
        <v>3114</v>
      </c>
      <c r="B412" s="7" t="s">
        <v>400</v>
      </c>
      <c r="C412" s="6">
        <f>SUM(C413)</f>
        <v>0</v>
      </c>
      <c r="D412" s="6">
        <f>SUM(D413)</f>
        <v>75000</v>
      </c>
      <c r="E412" s="6">
        <f>SUM(E413)</f>
        <v>71123.8</v>
      </c>
      <c r="F412" s="43">
        <f>SUM(E412/D412*100)</f>
        <v>94.831733333333332</v>
      </c>
    </row>
    <row r="413" spans="1:6" ht="15.95" customHeight="1" thickBot="1" x14ac:dyDescent="0.25">
      <c r="A413" s="36"/>
      <c r="B413" s="35" t="s">
        <v>399</v>
      </c>
      <c r="C413" s="34">
        <v>0</v>
      </c>
      <c r="D413" s="34">
        <v>75000</v>
      </c>
      <c r="E413" s="34">
        <v>71123.8</v>
      </c>
      <c r="F413" s="34"/>
    </row>
    <row r="414" spans="1:6" ht="15.95" customHeight="1" thickBot="1" x14ac:dyDescent="0.3">
      <c r="A414" s="8">
        <v>3121</v>
      </c>
      <c r="B414" s="7" t="s">
        <v>398</v>
      </c>
      <c r="C414" s="6">
        <f>SUM(C415:C417)</f>
        <v>0</v>
      </c>
      <c r="D414" s="6">
        <f>SUM(D415:D417)</f>
        <v>49000</v>
      </c>
      <c r="E414" s="6">
        <f>SUM(E415:E417)</f>
        <v>49000</v>
      </c>
      <c r="F414" s="43">
        <f>SUM(E414/D414*100)</f>
        <v>100</v>
      </c>
    </row>
    <row r="415" spans="1:6" ht="15.95" customHeight="1" x14ac:dyDescent="0.2">
      <c r="A415" s="46"/>
      <c r="B415" s="45" t="s">
        <v>397</v>
      </c>
      <c r="C415" s="44">
        <v>0</v>
      </c>
      <c r="D415" s="44">
        <v>24000</v>
      </c>
      <c r="E415" s="44">
        <v>24000</v>
      </c>
      <c r="F415" s="44"/>
    </row>
    <row r="416" spans="1:6" ht="15.95" customHeight="1" x14ac:dyDescent="0.2">
      <c r="A416" s="36"/>
      <c r="B416" s="35" t="s">
        <v>396</v>
      </c>
      <c r="C416" s="34">
        <v>0</v>
      </c>
      <c r="D416" s="34">
        <v>5000</v>
      </c>
      <c r="E416" s="34">
        <v>5000</v>
      </c>
      <c r="F416" s="34"/>
    </row>
    <row r="417" spans="1:6" ht="15.95" customHeight="1" thickBot="1" x14ac:dyDescent="0.25">
      <c r="A417" s="63"/>
      <c r="B417" s="62" t="s">
        <v>395</v>
      </c>
      <c r="C417" s="61">
        <v>0</v>
      </c>
      <c r="D417" s="61">
        <v>20000</v>
      </c>
      <c r="E417" s="61">
        <v>20000</v>
      </c>
      <c r="F417" s="61"/>
    </row>
    <row r="418" spans="1:6" ht="15.95" customHeight="1" thickBot="1" x14ac:dyDescent="0.3">
      <c r="A418" s="8">
        <v>3122</v>
      </c>
      <c r="B418" s="7" t="s">
        <v>394</v>
      </c>
      <c r="C418" s="6">
        <f>SUM(C419)</f>
        <v>0</v>
      </c>
      <c r="D418" s="6">
        <f>SUM(D419)</f>
        <v>20000</v>
      </c>
      <c r="E418" s="6">
        <f>SUM(E419)</f>
        <v>20000</v>
      </c>
      <c r="F418" s="43">
        <f>SUM(E418/D418*100)</f>
        <v>100</v>
      </c>
    </row>
    <row r="419" spans="1:6" ht="15.95" customHeight="1" thickBot="1" x14ac:dyDescent="0.25">
      <c r="A419" s="36"/>
      <c r="B419" s="35" t="s">
        <v>393</v>
      </c>
      <c r="C419" s="34">
        <v>0</v>
      </c>
      <c r="D419" s="34">
        <v>20000</v>
      </c>
      <c r="E419" s="34">
        <v>20000</v>
      </c>
      <c r="F419" s="34"/>
    </row>
    <row r="420" spans="1:6" ht="15.6" customHeight="1" thickBot="1" x14ac:dyDescent="0.3">
      <c r="A420" s="8">
        <v>3314</v>
      </c>
      <c r="B420" s="7" t="s">
        <v>392</v>
      </c>
      <c r="C420" s="6">
        <f>SUM(C421:C423)</f>
        <v>3690000</v>
      </c>
      <c r="D420" s="6">
        <f>SUM(D421:D423)</f>
        <v>3690000</v>
      </c>
      <c r="E420" s="6">
        <f>SUM(E421:E423)</f>
        <v>3681726</v>
      </c>
      <c r="F420" s="43">
        <f>SUM(E420/D420*100)</f>
        <v>99.775772357723582</v>
      </c>
    </row>
    <row r="421" spans="1:6" ht="15.95" customHeight="1" x14ac:dyDescent="0.2">
      <c r="A421" s="21"/>
      <c r="B421" s="20" t="s">
        <v>391</v>
      </c>
      <c r="C421" s="19">
        <v>3672000</v>
      </c>
      <c r="D421" s="19">
        <v>3672000</v>
      </c>
      <c r="E421" s="19">
        <v>3672000</v>
      </c>
      <c r="F421" s="19"/>
    </row>
    <row r="422" spans="1:6" ht="15.95" customHeight="1" x14ac:dyDescent="0.2">
      <c r="A422" s="14"/>
      <c r="B422" s="13" t="s">
        <v>390</v>
      </c>
      <c r="C422" s="12">
        <v>10000</v>
      </c>
      <c r="D422" s="12">
        <v>10000</v>
      </c>
      <c r="E422" s="12">
        <v>9726</v>
      </c>
      <c r="F422" s="12"/>
    </row>
    <row r="423" spans="1:6" ht="15.95" customHeight="1" thickBot="1" x14ac:dyDescent="0.25">
      <c r="A423" s="14"/>
      <c r="B423" s="13" t="s">
        <v>389</v>
      </c>
      <c r="C423" s="12">
        <v>8000</v>
      </c>
      <c r="D423" s="12">
        <v>8000</v>
      </c>
      <c r="E423" s="12">
        <v>0</v>
      </c>
      <c r="F423" s="12"/>
    </row>
    <row r="424" spans="1:6" ht="15.95" customHeight="1" thickBot="1" x14ac:dyDescent="0.3">
      <c r="A424" s="8">
        <v>3315</v>
      </c>
      <c r="B424" s="7" t="s">
        <v>388</v>
      </c>
      <c r="C424" s="6">
        <f>SUM(C425:C425)</f>
        <v>4085000</v>
      </c>
      <c r="D424" s="6">
        <f>SUM(D425:D425)</f>
        <v>4085000</v>
      </c>
      <c r="E424" s="6">
        <f>SUM(E425:E425)</f>
        <v>4085000</v>
      </c>
      <c r="F424" s="43">
        <f>SUM(E424/D424*100)</f>
        <v>100</v>
      </c>
    </row>
    <row r="425" spans="1:6" ht="15.95" customHeight="1" thickBot="1" x14ac:dyDescent="0.25">
      <c r="A425" s="46"/>
      <c r="B425" s="45" t="s">
        <v>387</v>
      </c>
      <c r="C425" s="44">
        <v>4085000</v>
      </c>
      <c r="D425" s="44">
        <v>4085000</v>
      </c>
      <c r="E425" s="44">
        <v>4085000</v>
      </c>
      <c r="F425" s="44"/>
    </row>
    <row r="426" spans="1:6" ht="15.95" customHeight="1" thickBot="1" x14ac:dyDescent="0.3">
      <c r="A426" s="8">
        <v>3316</v>
      </c>
      <c r="B426" s="7" t="s">
        <v>386</v>
      </c>
      <c r="C426" s="6">
        <f>SUM(C427:C429)</f>
        <v>150000</v>
      </c>
      <c r="D426" s="6">
        <f>SUM(D427:D429)</f>
        <v>308237</v>
      </c>
      <c r="E426" s="6">
        <f>SUM(E427:E429)</f>
        <v>291088.40000000002</v>
      </c>
      <c r="F426" s="43">
        <f>SUM(E426/D426*100)</f>
        <v>94.436553690828816</v>
      </c>
    </row>
    <row r="427" spans="1:6" ht="15.95" customHeight="1" x14ac:dyDescent="0.25">
      <c r="A427" s="96"/>
      <c r="B427" s="95" t="s">
        <v>385</v>
      </c>
      <c r="C427" s="90">
        <v>150000</v>
      </c>
      <c r="D427" s="90">
        <v>180000</v>
      </c>
      <c r="E427" s="90">
        <v>168577.6</v>
      </c>
      <c r="F427" s="89"/>
    </row>
    <row r="428" spans="1:6" ht="15.95" customHeight="1" x14ac:dyDescent="0.25">
      <c r="A428" s="122"/>
      <c r="B428" s="35" t="s">
        <v>384</v>
      </c>
      <c r="C428" s="34">
        <v>0</v>
      </c>
      <c r="D428" s="34">
        <v>85000</v>
      </c>
      <c r="E428" s="34">
        <v>84380</v>
      </c>
      <c r="F428" s="34"/>
    </row>
    <row r="429" spans="1:6" ht="15.95" customHeight="1" thickBot="1" x14ac:dyDescent="0.25">
      <c r="A429" s="63"/>
      <c r="B429" s="62"/>
      <c r="C429" s="61">
        <v>0</v>
      </c>
      <c r="D429" s="61">
        <v>43237</v>
      </c>
      <c r="E429" s="61">
        <v>38130.800000000003</v>
      </c>
      <c r="F429" s="61"/>
    </row>
    <row r="430" spans="1:6" ht="15.95" customHeight="1" thickBot="1" x14ac:dyDescent="0.3">
      <c r="A430" s="8">
        <v>3319</v>
      </c>
      <c r="B430" s="7" t="s">
        <v>383</v>
      </c>
      <c r="C430" s="6">
        <f>SUM(C431:C436)</f>
        <v>380000</v>
      </c>
      <c r="D430" s="6">
        <f>SUM(D431:D436)</f>
        <v>380738</v>
      </c>
      <c r="E430" s="6">
        <f>SUM(E431:E436)</f>
        <v>288575</v>
      </c>
      <c r="F430" s="43">
        <f>SUM(E430/D430*100)</f>
        <v>75.793590342965501</v>
      </c>
    </row>
    <row r="431" spans="1:6" ht="15.95" customHeight="1" x14ac:dyDescent="0.2">
      <c r="A431" s="21"/>
      <c r="B431" s="20" t="s">
        <v>382</v>
      </c>
      <c r="C431" s="19">
        <v>40000</v>
      </c>
      <c r="D431" s="19">
        <v>40000</v>
      </c>
      <c r="E431" s="19">
        <v>44626</v>
      </c>
      <c r="F431" s="19"/>
    </row>
    <row r="432" spans="1:6" ht="15.95" customHeight="1" x14ac:dyDescent="0.2">
      <c r="A432" s="14"/>
      <c r="B432" s="13" t="s">
        <v>381</v>
      </c>
      <c r="C432" s="12">
        <v>50000</v>
      </c>
      <c r="D432" s="12">
        <v>50000</v>
      </c>
      <c r="E432" s="12">
        <v>45000</v>
      </c>
      <c r="F432" s="12"/>
    </row>
    <row r="433" spans="1:6" ht="15.95" customHeight="1" x14ac:dyDescent="0.2">
      <c r="A433" s="14"/>
      <c r="B433" s="13" t="s">
        <v>380</v>
      </c>
      <c r="C433" s="12">
        <v>30000</v>
      </c>
      <c r="D433" s="12">
        <v>0</v>
      </c>
      <c r="E433" s="12">
        <v>0</v>
      </c>
      <c r="F433" s="12"/>
    </row>
    <row r="434" spans="1:6" ht="15.95" customHeight="1" x14ac:dyDescent="0.2">
      <c r="A434" s="14"/>
      <c r="B434" s="13" t="s">
        <v>379</v>
      </c>
      <c r="C434" s="12">
        <v>70000</v>
      </c>
      <c r="D434" s="12">
        <v>100738</v>
      </c>
      <c r="E434" s="12">
        <v>56220</v>
      </c>
      <c r="F434" s="12"/>
    </row>
    <row r="435" spans="1:6" ht="15.95" customHeight="1" x14ac:dyDescent="0.2">
      <c r="A435" s="14"/>
      <c r="B435" s="13" t="s">
        <v>378</v>
      </c>
      <c r="C435" s="12">
        <v>60000</v>
      </c>
      <c r="D435" s="12">
        <v>60000</v>
      </c>
      <c r="E435" s="12">
        <v>56683</v>
      </c>
      <c r="F435" s="12"/>
    </row>
    <row r="436" spans="1:6" ht="15.95" customHeight="1" thickBot="1" x14ac:dyDescent="0.25">
      <c r="A436" s="11"/>
      <c r="B436" s="10" t="s">
        <v>377</v>
      </c>
      <c r="C436" s="9">
        <v>130000</v>
      </c>
      <c r="D436" s="9">
        <v>130000</v>
      </c>
      <c r="E436" s="9">
        <v>86046</v>
      </c>
      <c r="F436" s="9"/>
    </row>
    <row r="437" spans="1:6" ht="15.95" customHeight="1" thickBot="1" x14ac:dyDescent="0.3">
      <c r="A437" s="8">
        <v>3322</v>
      </c>
      <c r="B437" s="7" t="s">
        <v>376</v>
      </c>
      <c r="C437" s="6">
        <f>SUM(C438:C443)</f>
        <v>800000</v>
      </c>
      <c r="D437" s="6">
        <f>SUM(D438:D443)</f>
        <v>2420000</v>
      </c>
      <c r="E437" s="6">
        <f>SUM(E438:E443)</f>
        <v>2081861.17</v>
      </c>
      <c r="F437" s="43">
        <f>SUM(E437/D437*100)</f>
        <v>86.027321074380154</v>
      </c>
    </row>
    <row r="438" spans="1:6" ht="15.95" customHeight="1" x14ac:dyDescent="0.25">
      <c r="A438" s="112"/>
      <c r="B438" s="121" t="s">
        <v>375</v>
      </c>
      <c r="C438" s="110">
        <v>500000</v>
      </c>
      <c r="D438" s="110">
        <v>0</v>
      </c>
      <c r="E438" s="110">
        <v>0</v>
      </c>
      <c r="F438" s="120"/>
    </row>
    <row r="439" spans="1:6" ht="15.95" customHeight="1" x14ac:dyDescent="0.25">
      <c r="A439" s="119"/>
      <c r="B439" s="118" t="s">
        <v>374</v>
      </c>
      <c r="C439" s="117">
        <v>150000</v>
      </c>
      <c r="D439" s="117">
        <v>0</v>
      </c>
      <c r="E439" s="117">
        <v>0</v>
      </c>
      <c r="F439" s="116"/>
    </row>
    <row r="440" spans="1:6" ht="15.95" customHeight="1" x14ac:dyDescent="0.2">
      <c r="A440" s="60"/>
      <c r="B440" s="20" t="s">
        <v>373</v>
      </c>
      <c r="C440" s="19">
        <v>150000</v>
      </c>
      <c r="D440" s="19">
        <v>30000</v>
      </c>
      <c r="E440" s="19">
        <v>29971.7</v>
      </c>
      <c r="F440" s="115"/>
    </row>
    <row r="441" spans="1:6" ht="15.95" customHeight="1" x14ac:dyDescent="0.2">
      <c r="A441" s="60"/>
      <c r="B441" s="20" t="s">
        <v>372</v>
      </c>
      <c r="C441" s="19">
        <v>0</v>
      </c>
      <c r="D441" s="19">
        <v>1253000</v>
      </c>
      <c r="E441" s="19">
        <v>914889.47</v>
      </c>
      <c r="F441" s="115"/>
    </row>
    <row r="442" spans="1:6" ht="27.75" customHeight="1" x14ac:dyDescent="0.2">
      <c r="A442" s="58"/>
      <c r="B442" s="114" t="s">
        <v>371</v>
      </c>
      <c r="C442" s="12">
        <v>0</v>
      </c>
      <c r="D442" s="12">
        <v>758000</v>
      </c>
      <c r="E442" s="12">
        <v>758000</v>
      </c>
      <c r="F442" s="72"/>
    </row>
    <row r="443" spans="1:6" ht="15.95" customHeight="1" thickBot="1" x14ac:dyDescent="0.25">
      <c r="A443" s="56"/>
      <c r="B443" s="113" t="s">
        <v>370</v>
      </c>
      <c r="C443" s="9">
        <v>0</v>
      </c>
      <c r="D443" s="9">
        <v>379000</v>
      </c>
      <c r="E443" s="9">
        <v>379000</v>
      </c>
      <c r="F443" s="71"/>
    </row>
    <row r="444" spans="1:6" ht="15.95" customHeight="1" thickBot="1" x14ac:dyDescent="0.3">
      <c r="A444" s="100">
        <v>3326</v>
      </c>
      <c r="B444" s="99" t="s">
        <v>369</v>
      </c>
      <c r="C444" s="98">
        <f>SUM(C445:C446)</f>
        <v>0</v>
      </c>
      <c r="D444" s="98">
        <f>SUM(D445:D446)</f>
        <v>257000</v>
      </c>
      <c r="E444" s="98">
        <f>SUM(E445:E446)</f>
        <v>185640</v>
      </c>
      <c r="F444" s="97">
        <f>SUM(E444/D444*100)</f>
        <v>72.233463035019454</v>
      </c>
    </row>
    <row r="445" spans="1:6" ht="15.95" customHeight="1" x14ac:dyDescent="0.25">
      <c r="A445" s="96"/>
      <c r="B445" s="91" t="s">
        <v>368</v>
      </c>
      <c r="C445" s="90">
        <v>0</v>
      </c>
      <c r="D445" s="90">
        <v>12000</v>
      </c>
      <c r="E445" s="90">
        <v>12000</v>
      </c>
      <c r="F445" s="59"/>
    </row>
    <row r="446" spans="1:6" ht="15.95" customHeight="1" thickBot="1" x14ac:dyDescent="0.3">
      <c r="A446" s="112"/>
      <c r="B446" s="111" t="s">
        <v>367</v>
      </c>
      <c r="C446" s="110">
        <v>0</v>
      </c>
      <c r="D446" s="110">
        <v>245000</v>
      </c>
      <c r="E446" s="110">
        <v>173640</v>
      </c>
      <c r="F446" s="109"/>
    </row>
    <row r="447" spans="1:6" ht="15.95" customHeight="1" thickBot="1" x14ac:dyDescent="0.3">
      <c r="A447" s="8">
        <v>3330</v>
      </c>
      <c r="B447" s="7" t="s">
        <v>366</v>
      </c>
      <c r="C447" s="6">
        <f>SUM(C448)</f>
        <v>0</v>
      </c>
      <c r="D447" s="6">
        <f>SUM(D448)</f>
        <v>50000</v>
      </c>
      <c r="E447" s="6">
        <f>SUM(E448)</f>
        <v>50000</v>
      </c>
      <c r="F447" s="43">
        <f>SUM(E447/D447*100)</f>
        <v>100</v>
      </c>
    </row>
    <row r="448" spans="1:6" ht="15.95" customHeight="1" thickBot="1" x14ac:dyDescent="0.25">
      <c r="A448" s="21"/>
      <c r="B448" s="20" t="s">
        <v>365</v>
      </c>
      <c r="C448" s="19">
        <v>0</v>
      </c>
      <c r="D448" s="19">
        <v>50000</v>
      </c>
      <c r="E448" s="19">
        <v>50000</v>
      </c>
      <c r="F448" s="19"/>
    </row>
    <row r="449" spans="1:6" ht="15.95" customHeight="1" thickBot="1" x14ac:dyDescent="0.3">
      <c r="A449" s="8">
        <v>3341</v>
      </c>
      <c r="B449" s="7" t="s">
        <v>364</v>
      </c>
      <c r="C449" s="6">
        <f>SUM(C450:C453)</f>
        <v>140000</v>
      </c>
      <c r="D449" s="6">
        <f>SUM(D450:D453)</f>
        <v>200000</v>
      </c>
      <c r="E449" s="6">
        <f>SUM(E450:E453)</f>
        <v>77878</v>
      </c>
      <c r="F449" s="43">
        <f>SUM(E449/D449*100)</f>
        <v>38.939</v>
      </c>
    </row>
    <row r="450" spans="1:6" ht="15.95" customHeight="1" x14ac:dyDescent="0.2">
      <c r="A450" s="21"/>
      <c r="B450" s="20" t="s">
        <v>363</v>
      </c>
      <c r="C450" s="19">
        <v>60000</v>
      </c>
      <c r="D450" s="19">
        <v>60000</v>
      </c>
      <c r="E450" s="19">
        <v>70573</v>
      </c>
      <c r="F450" s="19"/>
    </row>
    <row r="451" spans="1:6" ht="15.95" customHeight="1" x14ac:dyDescent="0.2">
      <c r="A451" s="14"/>
      <c r="B451" s="13" t="s">
        <v>362</v>
      </c>
      <c r="C451" s="12">
        <v>50000</v>
      </c>
      <c r="D451" s="12">
        <v>50000</v>
      </c>
      <c r="E451" s="12">
        <v>2000</v>
      </c>
      <c r="F451" s="12"/>
    </row>
    <row r="452" spans="1:6" ht="15.95" customHeight="1" x14ac:dyDescent="0.2">
      <c r="A452" s="14"/>
      <c r="B452" s="13" t="s">
        <v>361</v>
      </c>
      <c r="C452" s="12">
        <v>30000</v>
      </c>
      <c r="D452" s="12">
        <v>30000</v>
      </c>
      <c r="E452" s="12">
        <v>5305</v>
      </c>
      <c r="F452" s="12"/>
    </row>
    <row r="453" spans="1:6" ht="15.95" customHeight="1" thickBot="1" x14ac:dyDescent="0.25">
      <c r="A453" s="14"/>
      <c r="B453" s="13" t="s">
        <v>360</v>
      </c>
      <c r="C453" s="12">
        <v>0</v>
      </c>
      <c r="D453" s="12">
        <v>60000</v>
      </c>
      <c r="E453" s="12">
        <v>0</v>
      </c>
      <c r="F453" s="12"/>
    </row>
    <row r="454" spans="1:6" ht="15.95" customHeight="1" thickBot="1" x14ac:dyDescent="0.3">
      <c r="A454" s="8">
        <v>3392</v>
      </c>
      <c r="B454" s="7" t="s">
        <v>359</v>
      </c>
      <c r="C454" s="6">
        <f>SUM(C455:C466)</f>
        <v>7968000</v>
      </c>
      <c r="D454" s="6">
        <f>SUM(D455:D466)</f>
        <v>11080230</v>
      </c>
      <c r="E454" s="6">
        <f>SUM(E455:E466)</f>
        <v>10212931.82</v>
      </c>
      <c r="F454" s="43">
        <f>SUM(E454/D454*100)</f>
        <v>92.172561580400412</v>
      </c>
    </row>
    <row r="455" spans="1:6" ht="15.95" customHeight="1" x14ac:dyDescent="0.2">
      <c r="A455" s="21"/>
      <c r="B455" s="20" t="s">
        <v>358</v>
      </c>
      <c r="C455" s="19">
        <v>5501000</v>
      </c>
      <c r="D455" s="19">
        <v>5501000</v>
      </c>
      <c r="E455" s="19">
        <v>5501000</v>
      </c>
      <c r="F455" s="19"/>
    </row>
    <row r="456" spans="1:6" ht="15.95" customHeight="1" x14ac:dyDescent="0.2">
      <c r="A456" s="14"/>
      <c r="B456" s="13" t="s">
        <v>357</v>
      </c>
      <c r="C456" s="12">
        <v>800000</v>
      </c>
      <c r="D456" s="12">
        <v>800000</v>
      </c>
      <c r="E456" s="12">
        <v>800000</v>
      </c>
      <c r="F456" s="12"/>
    </row>
    <row r="457" spans="1:6" ht="15.95" customHeight="1" x14ac:dyDescent="0.2">
      <c r="A457" s="14"/>
      <c r="B457" s="13" t="s">
        <v>356</v>
      </c>
      <c r="C457" s="12">
        <v>190000</v>
      </c>
      <c r="D457" s="12">
        <v>405000</v>
      </c>
      <c r="E457" s="12">
        <v>265911.7</v>
      </c>
      <c r="F457" s="12"/>
    </row>
    <row r="458" spans="1:6" ht="15.95" customHeight="1" x14ac:dyDescent="0.2">
      <c r="A458" s="14"/>
      <c r="B458" s="13" t="s">
        <v>355</v>
      </c>
      <c r="C458" s="12">
        <v>40000</v>
      </c>
      <c r="D458" s="12">
        <v>252000</v>
      </c>
      <c r="E458" s="12">
        <v>219637.91</v>
      </c>
      <c r="F458" s="12"/>
    </row>
    <row r="459" spans="1:6" ht="15.95" customHeight="1" x14ac:dyDescent="0.2">
      <c r="A459" s="14"/>
      <c r="B459" s="13" t="s">
        <v>354</v>
      </c>
      <c r="C459" s="12">
        <v>40000</v>
      </c>
      <c r="D459" s="12">
        <v>360000</v>
      </c>
      <c r="E459" s="12">
        <v>348279.28</v>
      </c>
      <c r="F459" s="12"/>
    </row>
    <row r="460" spans="1:6" ht="15.95" customHeight="1" x14ac:dyDescent="0.2">
      <c r="A460" s="14"/>
      <c r="B460" s="13" t="s">
        <v>353</v>
      </c>
      <c r="C460" s="12">
        <v>40000</v>
      </c>
      <c r="D460" s="12">
        <v>620000</v>
      </c>
      <c r="E460" s="12">
        <v>529755</v>
      </c>
      <c r="F460" s="12"/>
    </row>
    <row r="461" spans="1:6" ht="15.95" customHeight="1" x14ac:dyDescent="0.2">
      <c r="A461" s="14"/>
      <c r="B461" s="13" t="s">
        <v>352</v>
      </c>
      <c r="C461" s="12">
        <v>0</v>
      </c>
      <c r="D461" s="12">
        <v>1300000</v>
      </c>
      <c r="E461" s="12">
        <v>1300000</v>
      </c>
      <c r="F461" s="12"/>
    </row>
    <row r="462" spans="1:6" ht="15.95" customHeight="1" x14ac:dyDescent="0.2">
      <c r="A462" s="14"/>
      <c r="B462" s="13" t="s">
        <v>351</v>
      </c>
      <c r="C462" s="12">
        <v>0</v>
      </c>
      <c r="D462" s="12">
        <v>80000</v>
      </c>
      <c r="E462" s="12">
        <v>80000</v>
      </c>
      <c r="F462" s="12"/>
    </row>
    <row r="463" spans="1:6" ht="15.95" customHeight="1" x14ac:dyDescent="0.2">
      <c r="A463" s="14"/>
      <c r="B463" s="13" t="s">
        <v>350</v>
      </c>
      <c r="C463" s="12">
        <v>585000</v>
      </c>
      <c r="D463" s="12">
        <v>585000</v>
      </c>
      <c r="E463" s="12">
        <v>0</v>
      </c>
      <c r="F463" s="12"/>
    </row>
    <row r="464" spans="1:6" ht="15.95" customHeight="1" x14ac:dyDescent="0.2">
      <c r="A464" s="14"/>
      <c r="B464" s="13" t="s">
        <v>349</v>
      </c>
      <c r="C464" s="12">
        <v>0</v>
      </c>
      <c r="D464" s="12">
        <v>100000</v>
      </c>
      <c r="E464" s="12">
        <v>95293.6</v>
      </c>
      <c r="F464" s="12"/>
    </row>
    <row r="465" spans="1:6" ht="15.95" customHeight="1" x14ac:dyDescent="0.2">
      <c r="A465" s="11"/>
      <c r="B465" s="10" t="s">
        <v>348</v>
      </c>
      <c r="C465" s="9">
        <v>0</v>
      </c>
      <c r="D465" s="9">
        <v>90230</v>
      </c>
      <c r="E465" s="9">
        <v>90230</v>
      </c>
      <c r="F465" s="9"/>
    </row>
    <row r="466" spans="1:6" ht="15.95" customHeight="1" thickBot="1" x14ac:dyDescent="0.25">
      <c r="A466" s="11"/>
      <c r="B466" s="10" t="s">
        <v>347</v>
      </c>
      <c r="C466" s="9">
        <v>772000</v>
      </c>
      <c r="D466" s="9">
        <v>987000</v>
      </c>
      <c r="E466" s="9">
        <v>982824.33</v>
      </c>
      <c r="F466" s="9"/>
    </row>
    <row r="467" spans="1:6" ht="15.95" customHeight="1" thickBot="1" x14ac:dyDescent="0.3">
      <c r="A467" s="8">
        <v>3399</v>
      </c>
      <c r="B467" s="7" t="s">
        <v>346</v>
      </c>
      <c r="C467" s="6">
        <f>SUM(C468:C474)</f>
        <v>525000</v>
      </c>
      <c r="D467" s="6">
        <f>SUM(D468:D474)</f>
        <v>580000</v>
      </c>
      <c r="E467" s="6">
        <f>SUM(E468:E474)</f>
        <v>504178.25</v>
      </c>
      <c r="F467" s="43">
        <f>SUM(E467/D467*100)</f>
        <v>86.927284482758608</v>
      </c>
    </row>
    <row r="468" spans="1:6" ht="15.95" customHeight="1" x14ac:dyDescent="0.2">
      <c r="A468" s="21"/>
      <c r="B468" s="20" t="s">
        <v>345</v>
      </c>
      <c r="C468" s="19">
        <v>400000</v>
      </c>
      <c r="D468" s="19">
        <v>400000</v>
      </c>
      <c r="E468" s="19">
        <v>412754.25</v>
      </c>
      <c r="F468" s="19"/>
    </row>
    <row r="469" spans="1:6" ht="15.95" customHeight="1" x14ac:dyDescent="0.2">
      <c r="A469" s="14"/>
      <c r="B469" s="13" t="s">
        <v>344</v>
      </c>
      <c r="C469" s="12">
        <v>15000</v>
      </c>
      <c r="D469" s="12">
        <v>20000</v>
      </c>
      <c r="E469" s="12">
        <v>6760</v>
      </c>
      <c r="F469" s="12"/>
    </row>
    <row r="470" spans="1:6" ht="15.95" customHeight="1" x14ac:dyDescent="0.2">
      <c r="A470" s="14"/>
      <c r="B470" s="13" t="s">
        <v>343</v>
      </c>
      <c r="C470" s="12">
        <v>0</v>
      </c>
      <c r="D470" s="12">
        <v>10000</v>
      </c>
      <c r="E470" s="12">
        <v>5149</v>
      </c>
      <c r="F470" s="12"/>
    </row>
    <row r="471" spans="1:6" ht="15.95" customHeight="1" x14ac:dyDescent="0.2">
      <c r="A471" s="14"/>
      <c r="B471" s="13" t="s">
        <v>342</v>
      </c>
      <c r="C471" s="12">
        <v>0</v>
      </c>
      <c r="D471" s="12">
        <v>10000</v>
      </c>
      <c r="E471" s="12">
        <v>10833</v>
      </c>
      <c r="F471" s="12"/>
    </row>
    <row r="472" spans="1:6" ht="15.95" customHeight="1" x14ac:dyDescent="0.2">
      <c r="A472" s="14"/>
      <c r="B472" s="13" t="s">
        <v>341</v>
      </c>
      <c r="C472" s="12">
        <v>0</v>
      </c>
      <c r="D472" s="12">
        <v>5000</v>
      </c>
      <c r="E472" s="12">
        <v>4373</v>
      </c>
      <c r="F472" s="12"/>
    </row>
    <row r="473" spans="1:6" ht="15.95" customHeight="1" x14ac:dyDescent="0.2">
      <c r="A473" s="11"/>
      <c r="B473" s="10" t="s">
        <v>340</v>
      </c>
      <c r="C473" s="9">
        <v>0</v>
      </c>
      <c r="D473" s="9">
        <v>25000</v>
      </c>
      <c r="E473" s="9">
        <v>20403</v>
      </c>
      <c r="F473" s="9"/>
    </row>
    <row r="474" spans="1:6" ht="15.95" customHeight="1" thickBot="1" x14ac:dyDescent="0.25">
      <c r="A474" s="11"/>
      <c r="B474" s="10" t="s">
        <v>339</v>
      </c>
      <c r="C474" s="9">
        <v>110000</v>
      </c>
      <c r="D474" s="9">
        <v>110000</v>
      </c>
      <c r="E474" s="9">
        <v>43906</v>
      </c>
      <c r="F474" s="9"/>
    </row>
    <row r="475" spans="1:6" ht="15.95" customHeight="1" thickBot="1" x14ac:dyDescent="0.3">
      <c r="A475" s="8">
        <v>3412</v>
      </c>
      <c r="B475" s="7" t="s">
        <v>338</v>
      </c>
      <c r="C475" s="6">
        <f>SUM(C476:C501)</f>
        <v>3465000</v>
      </c>
      <c r="D475" s="6">
        <f>SUM(D476:D501)</f>
        <v>42858216</v>
      </c>
      <c r="E475" s="6">
        <f>SUM(E476:E501)</f>
        <v>40659700.350000001</v>
      </c>
      <c r="F475" s="43">
        <f>SUM(E475/D475*100)</f>
        <v>94.870258598724689</v>
      </c>
    </row>
    <row r="476" spans="1:6" ht="15.95" customHeight="1" x14ac:dyDescent="0.2">
      <c r="A476" s="21"/>
      <c r="B476" s="20" t="s">
        <v>337</v>
      </c>
      <c r="C476" s="19">
        <v>55000</v>
      </c>
      <c r="D476" s="19">
        <v>55000</v>
      </c>
      <c r="E476" s="19">
        <v>19931.599999999999</v>
      </c>
      <c r="F476" s="19"/>
    </row>
    <row r="477" spans="1:6" ht="15.95" customHeight="1" x14ac:dyDescent="0.2">
      <c r="A477" s="21"/>
      <c r="B477" s="20" t="s">
        <v>336</v>
      </c>
      <c r="C477" s="19">
        <v>0</v>
      </c>
      <c r="D477" s="19">
        <v>0</v>
      </c>
      <c r="E477" s="19">
        <v>32690.799999999999</v>
      </c>
      <c r="F477" s="19"/>
    </row>
    <row r="478" spans="1:6" ht="15.95" customHeight="1" x14ac:dyDescent="0.2">
      <c r="A478" s="21"/>
      <c r="B478" s="20" t="s">
        <v>335</v>
      </c>
      <c r="C478" s="19">
        <v>0</v>
      </c>
      <c r="D478" s="19">
        <v>0</v>
      </c>
      <c r="E478" s="19">
        <v>67614.23</v>
      </c>
      <c r="F478" s="19"/>
    </row>
    <row r="479" spans="1:6" ht="15.95" customHeight="1" x14ac:dyDescent="0.2">
      <c r="A479" s="14"/>
      <c r="B479" s="13" t="s">
        <v>334</v>
      </c>
      <c r="C479" s="12">
        <v>270000</v>
      </c>
      <c r="D479" s="12">
        <v>470000</v>
      </c>
      <c r="E479" s="12">
        <v>222323.20000000001</v>
      </c>
      <c r="F479" s="12"/>
    </row>
    <row r="480" spans="1:6" ht="15.95" customHeight="1" x14ac:dyDescent="0.2">
      <c r="A480" s="14"/>
      <c r="B480" s="13" t="s">
        <v>333</v>
      </c>
      <c r="C480" s="12">
        <v>0</v>
      </c>
      <c r="D480" s="12">
        <v>15000</v>
      </c>
      <c r="E480" s="12">
        <v>10670</v>
      </c>
      <c r="F480" s="12"/>
    </row>
    <row r="481" spans="1:6" ht="15.95" customHeight="1" x14ac:dyDescent="0.2">
      <c r="A481" s="14"/>
      <c r="B481" s="13" t="s">
        <v>332</v>
      </c>
      <c r="C481" s="12">
        <v>0</v>
      </c>
      <c r="D481" s="12">
        <v>200000</v>
      </c>
      <c r="E481" s="12">
        <v>46303</v>
      </c>
      <c r="F481" s="12"/>
    </row>
    <row r="482" spans="1:6" ht="15.95" customHeight="1" x14ac:dyDescent="0.2">
      <c r="A482" s="14"/>
      <c r="B482" s="13" t="s">
        <v>331</v>
      </c>
      <c r="C482" s="12">
        <v>0</v>
      </c>
      <c r="D482" s="12">
        <v>0</v>
      </c>
      <c r="E482" s="12">
        <v>1144</v>
      </c>
      <c r="F482" s="12"/>
    </row>
    <row r="483" spans="1:6" ht="15.95" customHeight="1" x14ac:dyDescent="0.2">
      <c r="A483" s="14"/>
      <c r="B483" s="13" t="s">
        <v>330</v>
      </c>
      <c r="C483" s="12">
        <v>0</v>
      </c>
      <c r="D483" s="12">
        <v>150000</v>
      </c>
      <c r="E483" s="12">
        <v>0</v>
      </c>
      <c r="F483" s="12"/>
    </row>
    <row r="484" spans="1:6" ht="15.95" customHeight="1" x14ac:dyDescent="0.2">
      <c r="A484" s="14"/>
      <c r="B484" s="13" t="s">
        <v>329</v>
      </c>
      <c r="C484" s="12">
        <v>0</v>
      </c>
      <c r="D484" s="12">
        <v>0</v>
      </c>
      <c r="E484" s="12">
        <v>6078.77</v>
      </c>
      <c r="F484" s="12"/>
    </row>
    <row r="485" spans="1:6" ht="15.95" customHeight="1" x14ac:dyDescent="0.2">
      <c r="A485" s="14"/>
      <c r="B485" s="13" t="s">
        <v>328</v>
      </c>
      <c r="C485" s="12">
        <v>0</v>
      </c>
      <c r="D485" s="12">
        <v>0</v>
      </c>
      <c r="E485" s="12">
        <v>6480</v>
      </c>
      <c r="F485" s="12"/>
    </row>
    <row r="486" spans="1:6" ht="15.95" customHeight="1" x14ac:dyDescent="0.2">
      <c r="A486" s="14"/>
      <c r="B486" s="13" t="s">
        <v>327</v>
      </c>
      <c r="C486" s="12">
        <v>0</v>
      </c>
      <c r="D486" s="12">
        <v>80000</v>
      </c>
      <c r="E486" s="12">
        <v>0</v>
      </c>
      <c r="F486" s="12"/>
    </row>
    <row r="487" spans="1:6" ht="15.95" customHeight="1" x14ac:dyDescent="0.2">
      <c r="A487" s="14"/>
      <c r="B487" s="13" t="s">
        <v>326</v>
      </c>
      <c r="C487" s="12">
        <v>0</v>
      </c>
      <c r="D487" s="12">
        <v>30000</v>
      </c>
      <c r="E487" s="12">
        <v>9500</v>
      </c>
      <c r="F487" s="12"/>
    </row>
    <row r="488" spans="1:6" ht="15.95" customHeight="1" x14ac:dyDescent="0.2">
      <c r="A488" s="14"/>
      <c r="B488" s="13" t="s">
        <v>325</v>
      </c>
      <c r="C488" s="12">
        <v>0</v>
      </c>
      <c r="D488" s="12">
        <v>0</v>
      </c>
      <c r="E488" s="12">
        <v>17831.39</v>
      </c>
      <c r="F488" s="12"/>
    </row>
    <row r="489" spans="1:6" ht="15.95" customHeight="1" x14ac:dyDescent="0.2">
      <c r="A489" s="14"/>
      <c r="B489" s="13" t="s">
        <v>324</v>
      </c>
      <c r="C489" s="12">
        <v>0</v>
      </c>
      <c r="D489" s="12">
        <v>80000</v>
      </c>
      <c r="E489" s="12">
        <v>0</v>
      </c>
      <c r="F489" s="12"/>
    </row>
    <row r="490" spans="1:6" ht="15.95" customHeight="1" x14ac:dyDescent="0.2">
      <c r="A490" s="14"/>
      <c r="B490" s="13" t="s">
        <v>323</v>
      </c>
      <c r="C490" s="12">
        <v>0</v>
      </c>
      <c r="D490" s="12">
        <v>80000</v>
      </c>
      <c r="E490" s="12">
        <v>93200.25</v>
      </c>
      <c r="F490" s="12"/>
    </row>
    <row r="491" spans="1:6" ht="15.95" customHeight="1" x14ac:dyDescent="0.2">
      <c r="A491" s="14"/>
      <c r="B491" s="13" t="s">
        <v>322</v>
      </c>
      <c r="C491" s="12">
        <v>0</v>
      </c>
      <c r="D491" s="12">
        <v>20000</v>
      </c>
      <c r="E491" s="12">
        <v>13315</v>
      </c>
      <c r="F491" s="12"/>
    </row>
    <row r="492" spans="1:6" ht="15.95" customHeight="1" x14ac:dyDescent="0.2">
      <c r="A492" s="14"/>
      <c r="B492" s="13" t="s">
        <v>321</v>
      </c>
      <c r="C492" s="12">
        <v>0</v>
      </c>
      <c r="D492" s="12">
        <v>0</v>
      </c>
      <c r="E492" s="12">
        <v>5943.98</v>
      </c>
      <c r="F492" s="12"/>
    </row>
    <row r="493" spans="1:6" ht="15.95" customHeight="1" x14ac:dyDescent="0.2">
      <c r="A493" s="14"/>
      <c r="B493" s="13" t="s">
        <v>320</v>
      </c>
      <c r="C493" s="12">
        <v>0</v>
      </c>
      <c r="D493" s="12">
        <v>10000</v>
      </c>
      <c r="E493" s="12">
        <v>0</v>
      </c>
      <c r="F493" s="12"/>
    </row>
    <row r="494" spans="1:6" ht="15.95" customHeight="1" x14ac:dyDescent="0.2">
      <c r="A494" s="14"/>
      <c r="B494" s="13" t="s">
        <v>319</v>
      </c>
      <c r="C494" s="12">
        <v>0</v>
      </c>
      <c r="D494" s="12">
        <v>40000</v>
      </c>
      <c r="E494" s="12">
        <v>6171</v>
      </c>
      <c r="F494" s="12"/>
    </row>
    <row r="495" spans="1:6" ht="15.95" customHeight="1" x14ac:dyDescent="0.2">
      <c r="A495" s="14"/>
      <c r="B495" s="13" t="s">
        <v>318</v>
      </c>
      <c r="C495" s="12">
        <v>0</v>
      </c>
      <c r="D495" s="12">
        <v>600000</v>
      </c>
      <c r="E495" s="12">
        <v>109989</v>
      </c>
      <c r="F495" s="12"/>
    </row>
    <row r="496" spans="1:6" ht="15.95" customHeight="1" x14ac:dyDescent="0.2">
      <c r="A496" s="14" t="s">
        <v>317</v>
      </c>
      <c r="B496" s="13" t="s">
        <v>316</v>
      </c>
      <c r="C496" s="12">
        <v>0</v>
      </c>
      <c r="D496" s="12">
        <v>0</v>
      </c>
      <c r="E496" s="12">
        <v>4493.28</v>
      </c>
      <c r="F496" s="12"/>
    </row>
    <row r="497" spans="1:7" ht="15.95" customHeight="1" x14ac:dyDescent="0.2">
      <c r="A497" s="14"/>
      <c r="B497" s="13" t="s">
        <v>315</v>
      </c>
      <c r="C497" s="12">
        <v>0</v>
      </c>
      <c r="D497" s="12">
        <v>36335216</v>
      </c>
      <c r="E497" s="12">
        <v>36195731.520000003</v>
      </c>
      <c r="F497" s="12"/>
    </row>
    <row r="498" spans="1:7" ht="15.95" customHeight="1" x14ac:dyDescent="0.2">
      <c r="A498" s="14"/>
      <c r="B498" s="13" t="s">
        <v>314</v>
      </c>
      <c r="C498" s="12">
        <v>0</v>
      </c>
      <c r="D498" s="12">
        <v>700000</v>
      </c>
      <c r="E498" s="12">
        <v>37500</v>
      </c>
      <c r="F498" s="12"/>
    </row>
    <row r="499" spans="1:7" ht="15.95" customHeight="1" x14ac:dyDescent="0.2">
      <c r="A499" s="14"/>
      <c r="B499" s="13" t="s">
        <v>313</v>
      </c>
      <c r="C499" s="12">
        <v>0</v>
      </c>
      <c r="D499" s="12">
        <v>563000</v>
      </c>
      <c r="E499" s="12">
        <v>561039</v>
      </c>
      <c r="F499" s="12"/>
    </row>
    <row r="500" spans="1:7" ht="15.95" customHeight="1" x14ac:dyDescent="0.2">
      <c r="A500" s="14"/>
      <c r="B500" s="13" t="s">
        <v>312</v>
      </c>
      <c r="C500" s="12">
        <v>1500000</v>
      </c>
      <c r="D500" s="12">
        <v>1800000</v>
      </c>
      <c r="E500" s="12">
        <v>1652182.5</v>
      </c>
      <c r="F500" s="12"/>
    </row>
    <row r="501" spans="1:7" ht="15.95" customHeight="1" thickBot="1" x14ac:dyDescent="0.25">
      <c r="A501" s="11"/>
      <c r="B501" s="10" t="s">
        <v>216</v>
      </c>
      <c r="C501" s="9">
        <v>1640000</v>
      </c>
      <c r="D501" s="9">
        <v>1630000</v>
      </c>
      <c r="E501" s="9">
        <v>1539567.83</v>
      </c>
      <c r="F501" s="9"/>
    </row>
    <row r="502" spans="1:7" s="108" customFormat="1" ht="15.95" customHeight="1" thickBot="1" x14ac:dyDescent="0.3">
      <c r="A502" s="8">
        <v>3419</v>
      </c>
      <c r="B502" s="7" t="s">
        <v>311</v>
      </c>
      <c r="C502" s="6">
        <f>SUM(C503:C536)</f>
        <v>5500000</v>
      </c>
      <c r="D502" s="6">
        <f>SUM(D503:D536)</f>
        <v>5373100</v>
      </c>
      <c r="E502" s="6">
        <f>SUM(E503:E536)</f>
        <v>5370898</v>
      </c>
      <c r="F502" s="43">
        <f>SUM(E502/D502*100)</f>
        <v>99.959018071504346</v>
      </c>
    </row>
    <row r="503" spans="1:7" ht="15.95" customHeight="1" x14ac:dyDescent="0.2">
      <c r="A503" s="107"/>
      <c r="B503" s="106" t="s">
        <v>310</v>
      </c>
      <c r="C503" s="105">
        <v>0</v>
      </c>
      <c r="D503" s="105">
        <v>20000</v>
      </c>
      <c r="E503" s="105">
        <v>20000</v>
      </c>
      <c r="F503" s="105"/>
    </row>
    <row r="504" spans="1:7" ht="15.95" customHeight="1" x14ac:dyDescent="0.2">
      <c r="A504" s="21"/>
      <c r="B504" s="20" t="s">
        <v>309</v>
      </c>
      <c r="C504" s="19">
        <v>100000</v>
      </c>
      <c r="D504" s="19">
        <v>110000</v>
      </c>
      <c r="E504" s="19">
        <v>107798</v>
      </c>
      <c r="F504" s="19"/>
      <c r="G504" s="80"/>
    </row>
    <row r="505" spans="1:7" ht="15.95" customHeight="1" x14ac:dyDescent="0.2">
      <c r="A505" s="14"/>
      <c r="B505" s="66" t="s">
        <v>308</v>
      </c>
      <c r="C505" s="12">
        <v>4700000</v>
      </c>
      <c r="D505" s="12"/>
      <c r="E505" s="12"/>
      <c r="F505" s="12"/>
    </row>
    <row r="506" spans="1:7" ht="15.95" customHeight="1" x14ac:dyDescent="0.2">
      <c r="A506" s="14"/>
      <c r="B506" s="67" t="s">
        <v>307</v>
      </c>
      <c r="C506" s="12">
        <v>0</v>
      </c>
      <c r="D506" s="12">
        <v>5000</v>
      </c>
      <c r="E506" s="12">
        <v>5000</v>
      </c>
      <c r="F506" s="12"/>
      <c r="G506" s="4"/>
    </row>
    <row r="507" spans="1:7" ht="15.95" customHeight="1" x14ac:dyDescent="0.2">
      <c r="A507" s="14"/>
      <c r="B507" s="67" t="s">
        <v>306</v>
      </c>
      <c r="C507" s="12">
        <v>0</v>
      </c>
      <c r="D507" s="12">
        <v>537500</v>
      </c>
      <c r="E507" s="12">
        <v>537500</v>
      </c>
      <c r="F507" s="12"/>
    </row>
    <row r="508" spans="1:7" ht="15.95" customHeight="1" x14ac:dyDescent="0.2">
      <c r="A508" s="14"/>
      <c r="B508" s="67" t="s">
        <v>305</v>
      </c>
      <c r="C508" s="12">
        <v>0</v>
      </c>
      <c r="D508" s="12">
        <v>1298200</v>
      </c>
      <c r="E508" s="12">
        <v>1298200</v>
      </c>
      <c r="F508" s="12"/>
    </row>
    <row r="509" spans="1:7" ht="15.95" customHeight="1" x14ac:dyDescent="0.2">
      <c r="A509" s="14"/>
      <c r="B509" s="67" t="s">
        <v>304</v>
      </c>
      <c r="C509" s="12">
        <v>0</v>
      </c>
      <c r="D509" s="12">
        <v>18700</v>
      </c>
      <c r="E509" s="12">
        <v>18700</v>
      </c>
      <c r="F509" s="12"/>
    </row>
    <row r="510" spans="1:7" ht="15.95" customHeight="1" x14ac:dyDescent="0.2">
      <c r="A510" s="14"/>
      <c r="B510" s="67" t="s">
        <v>303</v>
      </c>
      <c r="C510" s="12">
        <v>0</v>
      </c>
      <c r="D510" s="12">
        <v>1072700</v>
      </c>
      <c r="E510" s="12">
        <v>1072700</v>
      </c>
      <c r="F510" s="12"/>
    </row>
    <row r="511" spans="1:7" ht="15.95" customHeight="1" x14ac:dyDescent="0.2">
      <c r="A511" s="14"/>
      <c r="B511" s="67" t="s">
        <v>302</v>
      </c>
      <c r="C511" s="12">
        <v>0</v>
      </c>
      <c r="D511" s="12">
        <v>412400</v>
      </c>
      <c r="E511" s="12">
        <v>412400</v>
      </c>
      <c r="F511" s="12"/>
    </row>
    <row r="512" spans="1:7" ht="15.95" customHeight="1" x14ac:dyDescent="0.2">
      <c r="A512" s="14"/>
      <c r="B512" s="67" t="s">
        <v>301</v>
      </c>
      <c r="C512" s="12">
        <v>0</v>
      </c>
      <c r="D512" s="12">
        <v>630000</v>
      </c>
      <c r="E512" s="12">
        <v>630000</v>
      </c>
      <c r="F512" s="12"/>
    </row>
    <row r="513" spans="1:7" ht="15.95" customHeight="1" x14ac:dyDescent="0.2">
      <c r="A513" s="14"/>
      <c r="B513" s="67" t="s">
        <v>300</v>
      </c>
      <c r="C513" s="12">
        <v>0</v>
      </c>
      <c r="D513" s="12">
        <v>408500</v>
      </c>
      <c r="E513" s="12">
        <v>408500</v>
      </c>
      <c r="F513" s="12"/>
    </row>
    <row r="514" spans="1:7" ht="15.95" customHeight="1" x14ac:dyDescent="0.2">
      <c r="A514" s="14"/>
      <c r="B514" s="67" t="s">
        <v>299</v>
      </c>
      <c r="C514" s="12">
        <v>0</v>
      </c>
      <c r="D514" s="12">
        <v>78500</v>
      </c>
      <c r="E514" s="12">
        <v>78500</v>
      </c>
      <c r="F514" s="12"/>
    </row>
    <row r="515" spans="1:7" ht="15.95" customHeight="1" x14ac:dyDescent="0.2">
      <c r="A515" s="14"/>
      <c r="B515" s="67" t="s">
        <v>298</v>
      </c>
      <c r="C515" s="12">
        <v>0</v>
      </c>
      <c r="D515" s="12">
        <v>66300</v>
      </c>
      <c r="E515" s="12">
        <v>66300</v>
      </c>
      <c r="F515" s="12"/>
    </row>
    <row r="516" spans="1:7" ht="15.95" customHeight="1" x14ac:dyDescent="0.2">
      <c r="A516" s="14"/>
      <c r="B516" s="67" t="s">
        <v>297</v>
      </c>
      <c r="C516" s="12">
        <v>0</v>
      </c>
      <c r="D516" s="12">
        <v>12400</v>
      </c>
      <c r="E516" s="12">
        <v>12400</v>
      </c>
      <c r="F516" s="12"/>
    </row>
    <row r="517" spans="1:7" ht="15.95" customHeight="1" x14ac:dyDescent="0.2">
      <c r="A517" s="14"/>
      <c r="B517" s="67" t="s">
        <v>296</v>
      </c>
      <c r="C517" s="12">
        <v>0</v>
      </c>
      <c r="D517" s="12">
        <v>5000</v>
      </c>
      <c r="E517" s="12">
        <v>5000</v>
      </c>
      <c r="F517" s="12"/>
    </row>
    <row r="518" spans="1:7" ht="15.95" customHeight="1" x14ac:dyDescent="0.2">
      <c r="A518" s="14"/>
      <c r="B518" s="13" t="s">
        <v>295</v>
      </c>
      <c r="C518" s="12">
        <v>700000</v>
      </c>
      <c r="D518" s="12"/>
      <c r="E518" s="12"/>
      <c r="F518" s="12"/>
    </row>
    <row r="519" spans="1:7" ht="15.95" customHeight="1" x14ac:dyDescent="0.2">
      <c r="A519" s="14"/>
      <c r="B519" s="67" t="s">
        <v>294</v>
      </c>
      <c r="C519" s="12">
        <v>0</v>
      </c>
      <c r="D519" s="12">
        <v>5000</v>
      </c>
      <c r="E519" s="12">
        <v>5000</v>
      </c>
      <c r="F519" s="12"/>
      <c r="G519" s="4"/>
    </row>
    <row r="520" spans="1:7" ht="15.95" customHeight="1" x14ac:dyDescent="0.2">
      <c r="A520" s="14"/>
      <c r="B520" s="67" t="s">
        <v>293</v>
      </c>
      <c r="C520" s="12">
        <v>0</v>
      </c>
      <c r="D520" s="12">
        <v>269200</v>
      </c>
      <c r="E520" s="12">
        <v>269200</v>
      </c>
      <c r="F520" s="12"/>
    </row>
    <row r="521" spans="1:7" ht="15.95" customHeight="1" x14ac:dyDescent="0.2">
      <c r="A521" s="14"/>
      <c r="B521" s="67" t="s">
        <v>292</v>
      </c>
      <c r="C521" s="12">
        <v>0</v>
      </c>
      <c r="D521" s="12">
        <v>22600</v>
      </c>
      <c r="E521" s="12">
        <v>22600</v>
      </c>
      <c r="F521" s="12"/>
    </row>
    <row r="522" spans="1:7" ht="15.95" customHeight="1" x14ac:dyDescent="0.2">
      <c r="A522" s="14"/>
      <c r="B522" s="67" t="s">
        <v>291</v>
      </c>
      <c r="C522" s="12">
        <v>0</v>
      </c>
      <c r="D522" s="12">
        <v>194200</v>
      </c>
      <c r="E522" s="12">
        <v>194200</v>
      </c>
      <c r="F522" s="12"/>
    </row>
    <row r="523" spans="1:7" ht="15.95" customHeight="1" x14ac:dyDescent="0.2">
      <c r="A523" s="14"/>
      <c r="B523" s="67" t="s">
        <v>290</v>
      </c>
      <c r="C523" s="12">
        <v>0</v>
      </c>
      <c r="D523" s="12">
        <v>22400</v>
      </c>
      <c r="E523" s="12">
        <v>22400</v>
      </c>
      <c r="F523" s="12"/>
    </row>
    <row r="524" spans="1:7" ht="15.95" customHeight="1" x14ac:dyDescent="0.2">
      <c r="A524" s="14"/>
      <c r="B524" s="67" t="s">
        <v>289</v>
      </c>
      <c r="C524" s="12">
        <v>0</v>
      </c>
      <c r="D524" s="12">
        <v>103500</v>
      </c>
      <c r="E524" s="12">
        <v>103500</v>
      </c>
      <c r="F524" s="12"/>
    </row>
    <row r="525" spans="1:7" ht="15.95" customHeight="1" x14ac:dyDescent="0.2">
      <c r="A525" s="14"/>
      <c r="B525" s="67" t="s">
        <v>288</v>
      </c>
      <c r="C525" s="12">
        <v>0</v>
      </c>
      <c r="D525" s="12">
        <v>29700</v>
      </c>
      <c r="E525" s="12">
        <v>29700</v>
      </c>
      <c r="F525" s="12"/>
    </row>
    <row r="526" spans="1:7" ht="15.95" customHeight="1" x14ac:dyDescent="0.2">
      <c r="A526" s="14"/>
      <c r="B526" s="67" t="s">
        <v>287</v>
      </c>
      <c r="C526" s="12">
        <v>0</v>
      </c>
      <c r="D526" s="12">
        <v>3100</v>
      </c>
      <c r="E526" s="12">
        <v>3100</v>
      </c>
      <c r="F526" s="12"/>
    </row>
    <row r="527" spans="1:7" ht="15.95" customHeight="1" x14ac:dyDescent="0.2">
      <c r="A527" s="14"/>
      <c r="B527" s="67" t="s">
        <v>286</v>
      </c>
      <c r="C527" s="12">
        <v>0</v>
      </c>
      <c r="D527" s="12">
        <v>3200</v>
      </c>
      <c r="E527" s="12">
        <v>3200</v>
      </c>
      <c r="F527" s="12"/>
    </row>
    <row r="528" spans="1:7" ht="15.95" customHeight="1" x14ac:dyDescent="0.2">
      <c r="A528" s="14"/>
      <c r="B528" s="67" t="s">
        <v>285</v>
      </c>
      <c r="C528" s="12">
        <v>0</v>
      </c>
      <c r="D528" s="12">
        <v>5000</v>
      </c>
      <c r="E528" s="12">
        <v>5000</v>
      </c>
      <c r="F528" s="12"/>
    </row>
    <row r="529" spans="1:6" ht="15.95" customHeight="1" x14ac:dyDescent="0.2">
      <c r="A529" s="14"/>
      <c r="B529" s="13" t="s">
        <v>284</v>
      </c>
      <c r="C529" s="12"/>
      <c r="D529" s="12"/>
      <c r="E529" s="12"/>
      <c r="F529" s="12"/>
    </row>
    <row r="530" spans="1:6" ht="15.95" customHeight="1" x14ac:dyDescent="0.2">
      <c r="A530" s="14"/>
      <c r="B530" s="67" t="s">
        <v>283</v>
      </c>
      <c r="C530" s="12">
        <v>0</v>
      </c>
      <c r="D530" s="12">
        <v>5000</v>
      </c>
      <c r="E530" s="12">
        <v>5000</v>
      </c>
      <c r="F530" s="12"/>
    </row>
    <row r="531" spans="1:6" ht="15.95" customHeight="1" x14ac:dyDescent="0.2">
      <c r="A531" s="14"/>
      <c r="B531" s="67" t="s">
        <v>282</v>
      </c>
      <c r="C531" s="12">
        <v>0</v>
      </c>
      <c r="D531" s="12">
        <v>5000</v>
      </c>
      <c r="E531" s="12">
        <v>5000</v>
      </c>
      <c r="F531" s="12"/>
    </row>
    <row r="532" spans="1:6" ht="15.95" customHeight="1" x14ac:dyDescent="0.2">
      <c r="A532" s="14"/>
      <c r="B532" s="67" t="s">
        <v>281</v>
      </c>
      <c r="C532" s="12">
        <v>0</v>
      </c>
      <c r="D532" s="12">
        <v>5000</v>
      </c>
      <c r="E532" s="12">
        <v>5000</v>
      </c>
      <c r="F532" s="12"/>
    </row>
    <row r="533" spans="1:6" ht="15.95" customHeight="1" x14ac:dyDescent="0.2">
      <c r="A533" s="11"/>
      <c r="B533" s="104" t="s">
        <v>280</v>
      </c>
      <c r="C533" s="9">
        <v>0</v>
      </c>
      <c r="D533" s="9">
        <v>5000</v>
      </c>
      <c r="E533" s="9">
        <v>5000</v>
      </c>
      <c r="F533" s="9"/>
    </row>
    <row r="534" spans="1:6" ht="15.95" customHeight="1" x14ac:dyDescent="0.2">
      <c r="A534" s="11"/>
      <c r="B534" s="104" t="s">
        <v>279</v>
      </c>
      <c r="C534" s="9">
        <v>0</v>
      </c>
      <c r="D534" s="9">
        <v>5000</v>
      </c>
      <c r="E534" s="9">
        <v>5000</v>
      </c>
      <c r="F534" s="9"/>
    </row>
    <row r="535" spans="1:6" ht="15.95" customHeight="1" x14ac:dyDescent="0.2">
      <c r="A535" s="11"/>
      <c r="B535" s="104" t="s">
        <v>278</v>
      </c>
      <c r="C535" s="9">
        <v>0</v>
      </c>
      <c r="D535" s="9">
        <v>10000</v>
      </c>
      <c r="E535" s="9">
        <v>10000</v>
      </c>
      <c r="F535" s="9"/>
    </row>
    <row r="536" spans="1:6" ht="15.95" customHeight="1" thickBot="1" x14ac:dyDescent="0.25">
      <c r="A536" s="11"/>
      <c r="B536" s="104" t="s">
        <v>277</v>
      </c>
      <c r="C536" s="9">
        <v>0</v>
      </c>
      <c r="D536" s="9">
        <v>5000</v>
      </c>
      <c r="E536" s="9">
        <v>5000</v>
      </c>
      <c r="F536" s="9"/>
    </row>
    <row r="537" spans="1:6" ht="15.95" customHeight="1" thickBot="1" x14ac:dyDescent="0.3">
      <c r="A537" s="8">
        <v>3421</v>
      </c>
      <c r="B537" s="7" t="s">
        <v>276</v>
      </c>
      <c r="C537" s="6">
        <f>SUM(C538:C541)</f>
        <v>680000</v>
      </c>
      <c r="D537" s="6">
        <f>SUM(D538:D541)</f>
        <v>2321209</v>
      </c>
      <c r="E537" s="6">
        <f>SUM(E538:E541)</f>
        <v>2319718</v>
      </c>
      <c r="F537" s="43">
        <f>SUM(E537/D537*100)</f>
        <v>99.935766232166074</v>
      </c>
    </row>
    <row r="538" spans="1:6" ht="15.95" customHeight="1" x14ac:dyDescent="0.2">
      <c r="A538" s="21"/>
      <c r="B538" s="20" t="s">
        <v>275</v>
      </c>
      <c r="C538" s="19">
        <v>680000</v>
      </c>
      <c r="D538" s="19">
        <v>680000</v>
      </c>
      <c r="E538" s="19">
        <v>680000</v>
      </c>
      <c r="F538" s="19"/>
    </row>
    <row r="539" spans="1:6" ht="15.95" customHeight="1" x14ac:dyDescent="0.2">
      <c r="A539" s="21"/>
      <c r="B539" s="20" t="s">
        <v>274</v>
      </c>
      <c r="C539" s="19">
        <v>0</v>
      </c>
      <c r="D539" s="19">
        <v>1535209</v>
      </c>
      <c r="E539" s="19">
        <v>1535209</v>
      </c>
      <c r="F539" s="19"/>
    </row>
    <row r="540" spans="1:6" ht="15.95" customHeight="1" x14ac:dyDescent="0.2">
      <c r="A540" s="14"/>
      <c r="B540" s="13" t="s">
        <v>273</v>
      </c>
      <c r="C540" s="12">
        <v>0</v>
      </c>
      <c r="D540" s="12">
        <v>51000</v>
      </c>
      <c r="E540" s="12">
        <v>50094</v>
      </c>
      <c r="F540" s="12"/>
    </row>
    <row r="541" spans="1:6" ht="15.95" customHeight="1" thickBot="1" x14ac:dyDescent="0.25">
      <c r="A541" s="14"/>
      <c r="B541" s="13" t="s">
        <v>272</v>
      </c>
      <c r="C541" s="12">
        <v>0</v>
      </c>
      <c r="D541" s="12">
        <v>55000</v>
      </c>
      <c r="E541" s="12">
        <v>54415</v>
      </c>
      <c r="F541" s="12"/>
    </row>
    <row r="542" spans="1:6" ht="15.95" customHeight="1" thickBot="1" x14ac:dyDescent="0.3">
      <c r="A542" s="8">
        <v>3429</v>
      </c>
      <c r="B542" s="7" t="s">
        <v>271</v>
      </c>
      <c r="C542" s="6">
        <f>SUM(C543:C546)</f>
        <v>360000</v>
      </c>
      <c r="D542" s="6">
        <f>SUM(D543:D546)</f>
        <v>435000</v>
      </c>
      <c r="E542" s="6">
        <f>SUM(E543:E546)</f>
        <v>395145.75</v>
      </c>
      <c r="F542" s="43">
        <f>SUM(E542/D542*100)</f>
        <v>90.838103448275859</v>
      </c>
    </row>
    <row r="543" spans="1:6" ht="15.95" customHeight="1" x14ac:dyDescent="0.2">
      <c r="A543" s="36"/>
      <c r="B543" s="35" t="s">
        <v>270</v>
      </c>
      <c r="C543" s="34">
        <v>0</v>
      </c>
      <c r="D543" s="34">
        <v>8000</v>
      </c>
      <c r="E543" s="34">
        <v>8000</v>
      </c>
      <c r="F543" s="34"/>
    </row>
    <row r="544" spans="1:6" ht="15.95" customHeight="1" x14ac:dyDescent="0.2">
      <c r="A544" s="14"/>
      <c r="B544" s="13" t="s">
        <v>269</v>
      </c>
      <c r="C544" s="12">
        <v>0</v>
      </c>
      <c r="D544" s="12">
        <v>2000</v>
      </c>
      <c r="E544" s="12">
        <v>2000</v>
      </c>
      <c r="F544" s="12"/>
    </row>
    <row r="545" spans="1:7" ht="15.95" customHeight="1" x14ac:dyDescent="0.2">
      <c r="A545" s="11"/>
      <c r="B545" s="10" t="s">
        <v>268</v>
      </c>
      <c r="C545" s="9">
        <v>0</v>
      </c>
      <c r="D545" s="9">
        <v>10000</v>
      </c>
      <c r="E545" s="9">
        <v>10000</v>
      </c>
      <c r="F545" s="9"/>
    </row>
    <row r="546" spans="1:7" ht="15.95" customHeight="1" thickBot="1" x14ac:dyDescent="0.25">
      <c r="A546" s="11"/>
      <c r="B546" s="10" t="s">
        <v>267</v>
      </c>
      <c r="C546" s="9">
        <v>360000</v>
      </c>
      <c r="D546" s="9">
        <v>415000</v>
      </c>
      <c r="E546" s="9">
        <v>375145.75</v>
      </c>
      <c r="F546" s="9"/>
    </row>
    <row r="547" spans="1:7" ht="15.95" customHeight="1" thickBot="1" x14ac:dyDescent="0.3">
      <c r="A547" s="8">
        <v>3533</v>
      </c>
      <c r="B547" s="7" t="s">
        <v>266</v>
      </c>
      <c r="C547" s="6">
        <f>SUM(C548)</f>
        <v>0</v>
      </c>
      <c r="D547" s="6">
        <f>SUM(D548)</f>
        <v>5000</v>
      </c>
      <c r="E547" s="6">
        <f>SUM(E548)</f>
        <v>5000</v>
      </c>
      <c r="F547" s="43">
        <f>SUM(E547/D547*100)</f>
        <v>100</v>
      </c>
    </row>
    <row r="548" spans="1:7" ht="15.95" customHeight="1" thickBot="1" x14ac:dyDescent="0.25">
      <c r="A548" s="36"/>
      <c r="B548" s="35" t="s">
        <v>265</v>
      </c>
      <c r="C548" s="34">
        <v>0</v>
      </c>
      <c r="D548" s="34">
        <v>5000</v>
      </c>
      <c r="E548" s="34">
        <v>5000</v>
      </c>
      <c r="F548" s="34"/>
    </row>
    <row r="549" spans="1:7" ht="15.95" customHeight="1" thickBot="1" x14ac:dyDescent="0.3">
      <c r="A549" s="8">
        <v>3543</v>
      </c>
      <c r="B549" s="7" t="s">
        <v>264</v>
      </c>
      <c r="C549" s="6">
        <f>SUM(C550:C556)</f>
        <v>0</v>
      </c>
      <c r="D549" s="6">
        <f>SUM(D550:D556)</f>
        <v>99000</v>
      </c>
      <c r="E549" s="6">
        <f>SUM(E550:E556)</f>
        <v>99000</v>
      </c>
      <c r="F549" s="43">
        <f>SUM(E549/D549*100)</f>
        <v>100</v>
      </c>
    </row>
    <row r="550" spans="1:7" ht="15.95" customHeight="1" x14ac:dyDescent="0.2">
      <c r="A550" s="14"/>
      <c r="B550" s="13" t="s">
        <v>263</v>
      </c>
      <c r="C550" s="12">
        <v>0</v>
      </c>
      <c r="D550" s="12">
        <v>23000</v>
      </c>
      <c r="E550" s="12">
        <v>23000</v>
      </c>
      <c r="F550" s="12"/>
    </row>
    <row r="551" spans="1:7" ht="15.95" customHeight="1" x14ac:dyDescent="0.2">
      <c r="A551" s="14"/>
      <c r="B551" s="13" t="s">
        <v>262</v>
      </c>
      <c r="C551" s="12">
        <v>0</v>
      </c>
      <c r="D551" s="12">
        <v>20000</v>
      </c>
      <c r="E551" s="12">
        <v>20000</v>
      </c>
      <c r="F551" s="12"/>
    </row>
    <row r="552" spans="1:7" ht="15.95" customHeight="1" x14ac:dyDescent="0.2">
      <c r="A552" s="14"/>
      <c r="B552" s="13" t="s">
        <v>261</v>
      </c>
      <c r="C552" s="12">
        <v>0</v>
      </c>
      <c r="D552" s="12">
        <v>26000</v>
      </c>
      <c r="E552" s="12">
        <v>26000</v>
      </c>
      <c r="F552" s="12"/>
    </row>
    <row r="553" spans="1:7" ht="15.95" customHeight="1" x14ac:dyDescent="0.2">
      <c r="A553" s="14"/>
      <c r="B553" s="13" t="s">
        <v>260</v>
      </c>
      <c r="C553" s="12">
        <v>0</v>
      </c>
      <c r="D553" s="12">
        <v>10000</v>
      </c>
      <c r="E553" s="12">
        <v>10000</v>
      </c>
      <c r="F553" s="12"/>
    </row>
    <row r="554" spans="1:7" ht="15.95" customHeight="1" x14ac:dyDescent="0.2">
      <c r="A554" s="11"/>
      <c r="B554" s="10" t="s">
        <v>259</v>
      </c>
      <c r="C554" s="9">
        <v>0</v>
      </c>
      <c r="D554" s="9">
        <v>2000</v>
      </c>
      <c r="E554" s="9">
        <v>2000</v>
      </c>
      <c r="F554" s="9"/>
    </row>
    <row r="555" spans="1:7" ht="15.95" customHeight="1" x14ac:dyDescent="0.2">
      <c r="A555" s="11"/>
      <c r="B555" s="10" t="s">
        <v>258</v>
      </c>
      <c r="C555" s="9">
        <v>0</v>
      </c>
      <c r="D555" s="9">
        <v>15000</v>
      </c>
      <c r="E555" s="9">
        <v>15000</v>
      </c>
      <c r="F555" s="9"/>
    </row>
    <row r="556" spans="1:7" ht="15.95" customHeight="1" thickBot="1" x14ac:dyDescent="0.25">
      <c r="A556" s="11"/>
      <c r="B556" s="10" t="s">
        <v>257</v>
      </c>
      <c r="C556" s="9">
        <v>0</v>
      </c>
      <c r="D556" s="9">
        <v>3000</v>
      </c>
      <c r="E556" s="9">
        <v>3000</v>
      </c>
      <c r="F556" s="9"/>
    </row>
    <row r="557" spans="1:7" ht="15.95" customHeight="1" thickBot="1" x14ac:dyDescent="0.3">
      <c r="A557" s="79">
        <v>3545</v>
      </c>
      <c r="B557" s="78" t="s">
        <v>256</v>
      </c>
      <c r="C557" s="77">
        <f>SUM(C558:C559)</f>
        <v>0</v>
      </c>
      <c r="D557" s="77">
        <f>SUM(D558:D559)</f>
        <v>103600</v>
      </c>
      <c r="E557" s="77">
        <f>SUM(E558:E559)</f>
        <v>103600</v>
      </c>
      <c r="F557" s="43">
        <f>SUM(E557/D557*100)</f>
        <v>100</v>
      </c>
      <c r="G557" s="103"/>
    </row>
    <row r="558" spans="1:7" ht="15.95" customHeight="1" x14ac:dyDescent="0.2">
      <c r="A558" s="94"/>
      <c r="B558" s="45" t="s">
        <v>255</v>
      </c>
      <c r="C558" s="44">
        <v>0</v>
      </c>
      <c r="D558" s="44">
        <v>45900</v>
      </c>
      <c r="E558" s="44">
        <v>45900</v>
      </c>
      <c r="F558" s="93"/>
      <c r="G558" s="103"/>
    </row>
    <row r="559" spans="1:7" ht="15.95" customHeight="1" thickBot="1" x14ac:dyDescent="0.25">
      <c r="A559" s="70"/>
      <c r="B559" s="62" t="s">
        <v>254</v>
      </c>
      <c r="C559" s="61">
        <v>0</v>
      </c>
      <c r="D559" s="61">
        <v>57700</v>
      </c>
      <c r="E559" s="61">
        <v>57700</v>
      </c>
      <c r="F559" s="102"/>
    </row>
    <row r="560" spans="1:7" ht="15.95" customHeight="1" thickBot="1" x14ac:dyDescent="0.3">
      <c r="A560" s="8">
        <v>3549</v>
      </c>
      <c r="B560" s="7" t="s">
        <v>253</v>
      </c>
      <c r="C560" s="6">
        <f>SUM(C561:C573)</f>
        <v>70000</v>
      </c>
      <c r="D560" s="6">
        <f>SUM(D561:D573)</f>
        <v>88400</v>
      </c>
      <c r="E560" s="6">
        <f>SUM(E561:E573)</f>
        <v>81400</v>
      </c>
      <c r="F560" s="43">
        <f>SUM(E560/D560*100)</f>
        <v>92.081447963800898</v>
      </c>
    </row>
    <row r="561" spans="1:6" ht="15.95" customHeight="1" x14ac:dyDescent="0.2">
      <c r="A561" s="21"/>
      <c r="B561" s="20" t="s">
        <v>252</v>
      </c>
      <c r="C561" s="19">
        <v>70000</v>
      </c>
      <c r="D561" s="19"/>
      <c r="E561" s="19"/>
      <c r="F561" s="19"/>
    </row>
    <row r="562" spans="1:6" ht="15.95" customHeight="1" x14ac:dyDescent="0.2">
      <c r="A562" s="21"/>
      <c r="B562" s="20" t="s">
        <v>251</v>
      </c>
      <c r="C562" s="19">
        <v>0</v>
      </c>
      <c r="D562" s="19">
        <v>6200</v>
      </c>
      <c r="E562" s="19">
        <v>6200</v>
      </c>
      <c r="F562" s="19"/>
    </row>
    <row r="563" spans="1:6" ht="15.95" customHeight="1" x14ac:dyDescent="0.2">
      <c r="A563" s="21"/>
      <c r="B563" s="101" t="s">
        <v>250</v>
      </c>
      <c r="C563" s="19">
        <v>0</v>
      </c>
      <c r="D563" s="19">
        <v>6000</v>
      </c>
      <c r="E563" s="19">
        <v>6000</v>
      </c>
      <c r="F563" s="19"/>
    </row>
    <row r="564" spans="1:6" ht="15.95" customHeight="1" x14ac:dyDescent="0.2">
      <c r="A564" s="21"/>
      <c r="B564" s="101" t="s">
        <v>249</v>
      </c>
      <c r="C564" s="19">
        <v>0</v>
      </c>
      <c r="D564" s="19">
        <v>7000</v>
      </c>
      <c r="E564" s="19">
        <v>0</v>
      </c>
      <c r="F564" s="19"/>
    </row>
    <row r="565" spans="1:6" ht="15.95" customHeight="1" x14ac:dyDescent="0.2">
      <c r="A565" s="21"/>
      <c r="B565" s="101" t="s">
        <v>248</v>
      </c>
      <c r="C565" s="19">
        <v>0</v>
      </c>
      <c r="D565" s="19">
        <v>4800</v>
      </c>
      <c r="E565" s="19">
        <v>4800</v>
      </c>
      <c r="F565" s="19"/>
    </row>
    <row r="566" spans="1:6" ht="15.95" customHeight="1" x14ac:dyDescent="0.2">
      <c r="A566" s="21"/>
      <c r="B566" s="101" t="s">
        <v>247</v>
      </c>
      <c r="C566" s="19">
        <v>0</v>
      </c>
      <c r="D566" s="19">
        <v>7000</v>
      </c>
      <c r="E566" s="19">
        <v>7000</v>
      </c>
      <c r="F566" s="19"/>
    </row>
    <row r="567" spans="1:6" ht="15.95" customHeight="1" x14ac:dyDescent="0.2">
      <c r="A567" s="21"/>
      <c r="B567" s="101" t="s">
        <v>246</v>
      </c>
      <c r="C567" s="19">
        <v>0</v>
      </c>
      <c r="D567" s="19">
        <v>7000</v>
      </c>
      <c r="E567" s="19">
        <v>7000</v>
      </c>
      <c r="F567" s="19"/>
    </row>
    <row r="568" spans="1:6" ht="15.95" customHeight="1" x14ac:dyDescent="0.2">
      <c r="A568" s="21"/>
      <c r="B568" s="101" t="s">
        <v>245</v>
      </c>
      <c r="C568" s="19">
        <v>0</v>
      </c>
      <c r="D568" s="19">
        <v>6000</v>
      </c>
      <c r="E568" s="19">
        <v>6000</v>
      </c>
      <c r="F568" s="19"/>
    </row>
    <row r="569" spans="1:6" ht="15.95" customHeight="1" x14ac:dyDescent="0.2">
      <c r="A569" s="21"/>
      <c r="B569" s="101" t="s">
        <v>244</v>
      </c>
      <c r="C569" s="19">
        <v>0</v>
      </c>
      <c r="D569" s="19">
        <v>6000</v>
      </c>
      <c r="E569" s="19">
        <v>6000</v>
      </c>
      <c r="F569" s="19"/>
    </row>
    <row r="570" spans="1:6" ht="15.95" customHeight="1" x14ac:dyDescent="0.2">
      <c r="A570" s="21"/>
      <c r="B570" s="101" t="s">
        <v>243</v>
      </c>
      <c r="C570" s="19">
        <v>0</v>
      </c>
      <c r="D570" s="19">
        <v>7000</v>
      </c>
      <c r="E570" s="19">
        <v>7000</v>
      </c>
      <c r="F570" s="19"/>
    </row>
    <row r="571" spans="1:6" ht="15.95" customHeight="1" x14ac:dyDescent="0.2">
      <c r="A571" s="21"/>
      <c r="B571" s="101" t="s">
        <v>242</v>
      </c>
      <c r="C571" s="19">
        <v>0</v>
      </c>
      <c r="D571" s="19">
        <v>7000</v>
      </c>
      <c r="E571" s="19">
        <v>7000</v>
      </c>
      <c r="F571" s="19"/>
    </row>
    <row r="572" spans="1:6" ht="15.95" customHeight="1" x14ac:dyDescent="0.2">
      <c r="A572" s="21"/>
      <c r="B572" s="101" t="s">
        <v>241</v>
      </c>
      <c r="C572" s="19">
        <v>0</v>
      </c>
      <c r="D572" s="19">
        <v>6000</v>
      </c>
      <c r="E572" s="19">
        <v>6000</v>
      </c>
      <c r="F572" s="19"/>
    </row>
    <row r="573" spans="1:6" ht="15.95" customHeight="1" thickBot="1" x14ac:dyDescent="0.25">
      <c r="A573" s="21"/>
      <c r="B573" s="20" t="s">
        <v>240</v>
      </c>
      <c r="C573" s="19">
        <v>0</v>
      </c>
      <c r="D573" s="19">
        <v>18400</v>
      </c>
      <c r="E573" s="19">
        <v>18400</v>
      </c>
      <c r="F573" s="19"/>
    </row>
    <row r="574" spans="1:6" ht="15.95" customHeight="1" thickBot="1" x14ac:dyDescent="0.3">
      <c r="A574" s="100">
        <v>3599</v>
      </c>
      <c r="B574" s="99" t="s">
        <v>239</v>
      </c>
      <c r="C574" s="98">
        <f>SUM(C575:C576)</f>
        <v>0</v>
      </c>
      <c r="D574" s="98">
        <f>SUM(D575:D576)</f>
        <v>10000</v>
      </c>
      <c r="E574" s="98">
        <f>SUM(E575:E576)</f>
        <v>10000</v>
      </c>
      <c r="F574" s="97">
        <f>SUM(E574/D574*100)</f>
        <v>100</v>
      </c>
    </row>
    <row r="575" spans="1:6" ht="15.95" customHeight="1" x14ac:dyDescent="0.25">
      <c r="A575" s="96"/>
      <c r="B575" s="95" t="s">
        <v>238</v>
      </c>
      <c r="C575" s="90">
        <v>0</v>
      </c>
      <c r="D575" s="90">
        <v>5000</v>
      </c>
      <c r="E575" s="90">
        <v>5000</v>
      </c>
      <c r="F575" s="59"/>
    </row>
    <row r="576" spans="1:6" ht="15.95" customHeight="1" thickBot="1" x14ac:dyDescent="0.25">
      <c r="A576" s="54"/>
      <c r="B576" s="53" t="s">
        <v>237</v>
      </c>
      <c r="C576" s="52">
        <v>0</v>
      </c>
      <c r="D576" s="52">
        <v>5000</v>
      </c>
      <c r="E576" s="52">
        <v>5000</v>
      </c>
      <c r="F576" s="51"/>
    </row>
    <row r="577" spans="1:6" ht="15.95" customHeight="1" thickBot="1" x14ac:dyDescent="0.3">
      <c r="A577" s="79">
        <v>3612</v>
      </c>
      <c r="B577" s="78" t="s">
        <v>236</v>
      </c>
      <c r="C577" s="77">
        <f>SUM(C578)</f>
        <v>0</v>
      </c>
      <c r="D577" s="77">
        <f>SUM(D578)</f>
        <v>500000</v>
      </c>
      <c r="E577" s="77">
        <f>SUM(E578)</f>
        <v>257601</v>
      </c>
      <c r="F577" s="43">
        <f>SUM(E577/D577*100)</f>
        <v>51.520200000000003</v>
      </c>
    </row>
    <row r="578" spans="1:6" ht="15.95" customHeight="1" thickBot="1" x14ac:dyDescent="0.25">
      <c r="A578" s="94"/>
      <c r="B578" s="45" t="s">
        <v>235</v>
      </c>
      <c r="C578" s="44">
        <v>0</v>
      </c>
      <c r="D578" s="44">
        <v>500000</v>
      </c>
      <c r="E578" s="44">
        <v>257601</v>
      </c>
      <c r="F578" s="93"/>
    </row>
    <row r="579" spans="1:6" ht="15.95" customHeight="1" thickBot="1" x14ac:dyDescent="0.3">
      <c r="A579" s="8">
        <v>3631</v>
      </c>
      <c r="B579" s="7" t="s">
        <v>234</v>
      </c>
      <c r="C579" s="6">
        <f>SUM(C580:C595)</f>
        <v>3780000</v>
      </c>
      <c r="D579" s="6">
        <f>SUM(D580:D595)</f>
        <v>4462705</v>
      </c>
      <c r="E579" s="6">
        <f>SUM(E580:E595)</f>
        <v>2805295.1900000004</v>
      </c>
      <c r="F579" s="43">
        <f>SUM(E579/D579*100)</f>
        <v>62.86087003286125</v>
      </c>
    </row>
    <row r="580" spans="1:6" ht="15.95" customHeight="1" x14ac:dyDescent="0.2">
      <c r="A580" s="21"/>
      <c r="B580" s="20" t="s">
        <v>233</v>
      </c>
      <c r="C580" s="19">
        <v>3000000</v>
      </c>
      <c r="D580" s="19">
        <v>3000000</v>
      </c>
      <c r="E580" s="19">
        <v>1587289.41</v>
      </c>
      <c r="F580" s="19"/>
    </row>
    <row r="581" spans="1:6" ht="15.95" customHeight="1" x14ac:dyDescent="0.2">
      <c r="A581" s="14"/>
      <c r="B581" s="13" t="s">
        <v>232</v>
      </c>
      <c r="C581" s="12">
        <v>0</v>
      </c>
      <c r="D581" s="12">
        <v>0</v>
      </c>
      <c r="E581" s="12">
        <v>33887</v>
      </c>
      <c r="F581" s="12"/>
    </row>
    <row r="582" spans="1:6" ht="15.95" customHeight="1" x14ac:dyDescent="0.2">
      <c r="A582" s="14"/>
      <c r="B582" s="13" t="s">
        <v>231</v>
      </c>
      <c r="C582" s="12">
        <v>0</v>
      </c>
      <c r="D582" s="12">
        <v>0</v>
      </c>
      <c r="E582" s="12">
        <v>52965</v>
      </c>
      <c r="F582" s="12"/>
    </row>
    <row r="583" spans="1:6" ht="15.95" customHeight="1" x14ac:dyDescent="0.2">
      <c r="A583" s="14"/>
      <c r="B583" s="13" t="s">
        <v>230</v>
      </c>
      <c r="C583" s="12">
        <v>0</v>
      </c>
      <c r="D583" s="12">
        <v>200000</v>
      </c>
      <c r="E583" s="12">
        <v>101487</v>
      </c>
      <c r="F583" s="12"/>
    </row>
    <row r="584" spans="1:6" ht="15.95" customHeight="1" x14ac:dyDescent="0.2">
      <c r="A584" s="14"/>
      <c r="B584" s="13" t="s">
        <v>229</v>
      </c>
      <c r="C584" s="12">
        <v>0</v>
      </c>
      <c r="D584" s="12">
        <v>0</v>
      </c>
      <c r="E584" s="12">
        <v>80292</v>
      </c>
      <c r="F584" s="12"/>
    </row>
    <row r="585" spans="1:6" ht="15.95" customHeight="1" x14ac:dyDescent="0.2">
      <c r="A585" s="14"/>
      <c r="B585" s="13" t="s">
        <v>228</v>
      </c>
      <c r="C585" s="12">
        <v>0</v>
      </c>
      <c r="D585" s="12">
        <v>0</v>
      </c>
      <c r="E585" s="12">
        <v>39616</v>
      </c>
      <c r="F585" s="12"/>
    </row>
    <row r="586" spans="1:6" ht="15.95" customHeight="1" x14ac:dyDescent="0.2">
      <c r="A586" s="14"/>
      <c r="B586" s="13" t="s">
        <v>227</v>
      </c>
      <c r="C586" s="12">
        <v>0</v>
      </c>
      <c r="D586" s="12">
        <v>50000</v>
      </c>
      <c r="E586" s="12">
        <v>41474</v>
      </c>
      <c r="F586" s="12"/>
    </row>
    <row r="587" spans="1:6" ht="15.95" customHeight="1" x14ac:dyDescent="0.2">
      <c r="A587" s="14"/>
      <c r="B587" s="13" t="s">
        <v>226</v>
      </c>
      <c r="C587" s="12">
        <v>0</v>
      </c>
      <c r="D587" s="12">
        <v>50000</v>
      </c>
      <c r="E587" s="12">
        <v>0</v>
      </c>
      <c r="F587" s="12"/>
    </row>
    <row r="588" spans="1:6" ht="15.95" customHeight="1" x14ac:dyDescent="0.2">
      <c r="A588" s="14"/>
      <c r="B588" s="13" t="s">
        <v>225</v>
      </c>
      <c r="C588" s="12">
        <v>0</v>
      </c>
      <c r="D588" s="12">
        <v>60000</v>
      </c>
      <c r="E588" s="12">
        <v>26745</v>
      </c>
      <c r="F588" s="12"/>
    </row>
    <row r="589" spans="1:6" ht="15.95" customHeight="1" x14ac:dyDescent="0.2">
      <c r="A589" s="14"/>
      <c r="B589" s="13" t="s">
        <v>224</v>
      </c>
      <c r="C589" s="12">
        <v>0</v>
      </c>
      <c r="D589" s="12">
        <v>91000</v>
      </c>
      <c r="E589" s="12">
        <v>75000</v>
      </c>
      <c r="F589" s="12"/>
    </row>
    <row r="590" spans="1:6" ht="15.95" customHeight="1" x14ac:dyDescent="0.2">
      <c r="A590" s="14"/>
      <c r="B590" s="13" t="s">
        <v>223</v>
      </c>
      <c r="C590" s="12">
        <v>0</v>
      </c>
      <c r="D590" s="12">
        <v>20000</v>
      </c>
      <c r="E590" s="12">
        <v>19965</v>
      </c>
      <c r="F590" s="12"/>
    </row>
    <row r="591" spans="1:6" ht="15.95" customHeight="1" x14ac:dyDescent="0.2">
      <c r="A591" s="14"/>
      <c r="B591" s="13" t="s">
        <v>222</v>
      </c>
      <c r="C591" s="12">
        <v>0</v>
      </c>
      <c r="D591" s="12">
        <v>411705</v>
      </c>
      <c r="E591" s="12">
        <v>168148.8</v>
      </c>
      <c r="F591" s="12"/>
    </row>
    <row r="592" spans="1:6" ht="15.95" customHeight="1" x14ac:dyDescent="0.2">
      <c r="A592" s="14"/>
      <c r="B592" s="13" t="s">
        <v>216</v>
      </c>
      <c r="C592" s="12">
        <v>780000</v>
      </c>
      <c r="D592" s="12">
        <v>580000</v>
      </c>
      <c r="E592" s="12">
        <v>557045.28</v>
      </c>
      <c r="F592" s="12"/>
    </row>
    <row r="593" spans="1:6" ht="15.95" customHeight="1" x14ac:dyDescent="0.2">
      <c r="A593" s="14"/>
      <c r="B593" s="13" t="s">
        <v>221</v>
      </c>
      <c r="C593" s="12">
        <v>0</v>
      </c>
      <c r="D593" s="12">
        <v>0</v>
      </c>
      <c r="E593" s="12">
        <v>5042.07</v>
      </c>
      <c r="F593" s="12"/>
    </row>
    <row r="594" spans="1:6" ht="15.95" customHeight="1" x14ac:dyDescent="0.2">
      <c r="A594" s="14"/>
      <c r="B594" s="13" t="s">
        <v>213</v>
      </c>
      <c r="C594" s="12">
        <v>0</v>
      </c>
      <c r="D594" s="12">
        <v>0</v>
      </c>
      <c r="E594" s="12">
        <v>13060.74</v>
      </c>
      <c r="F594" s="12"/>
    </row>
    <row r="595" spans="1:6" ht="15.95" customHeight="1" thickBot="1" x14ac:dyDescent="0.25">
      <c r="A595" s="11"/>
      <c r="B595" s="10" t="s">
        <v>220</v>
      </c>
      <c r="C595" s="9">
        <v>0</v>
      </c>
      <c r="D595" s="9">
        <v>0</v>
      </c>
      <c r="E595" s="9">
        <v>3277.89</v>
      </c>
      <c r="F595" s="9"/>
    </row>
    <row r="596" spans="1:6" ht="15.95" customHeight="1" thickBot="1" x14ac:dyDescent="0.3">
      <c r="A596" s="8">
        <v>3632</v>
      </c>
      <c r="B596" s="7" t="s">
        <v>219</v>
      </c>
      <c r="C596" s="6">
        <f>SUM(C597:C602)</f>
        <v>1450000</v>
      </c>
      <c r="D596" s="6">
        <f>SUM(D597:D602)</f>
        <v>3725000</v>
      </c>
      <c r="E596" s="6">
        <f>SUM(E597:E602)</f>
        <v>3234309.85</v>
      </c>
      <c r="F596" s="43">
        <f>SUM(E596/D596*100)</f>
        <v>86.827110067114106</v>
      </c>
    </row>
    <row r="597" spans="1:6" ht="15.95" customHeight="1" x14ac:dyDescent="0.2">
      <c r="A597" s="21"/>
      <c r="B597" s="20" t="s">
        <v>218</v>
      </c>
      <c r="C597" s="19">
        <v>49000</v>
      </c>
      <c r="D597" s="19">
        <v>49000</v>
      </c>
      <c r="E597" s="19">
        <v>0</v>
      </c>
      <c r="F597" s="19"/>
    </row>
    <row r="598" spans="1:6" ht="15.95" customHeight="1" x14ac:dyDescent="0.2">
      <c r="A598" s="14"/>
      <c r="B598" s="13" t="s">
        <v>217</v>
      </c>
      <c r="C598" s="12">
        <v>51000</v>
      </c>
      <c r="D598" s="12">
        <v>51000</v>
      </c>
      <c r="E598" s="12">
        <v>49996</v>
      </c>
      <c r="F598" s="12"/>
    </row>
    <row r="599" spans="1:6" ht="15.95" customHeight="1" x14ac:dyDescent="0.2">
      <c r="A599" s="14"/>
      <c r="B599" s="13" t="s">
        <v>216</v>
      </c>
      <c r="C599" s="12">
        <v>1350000</v>
      </c>
      <c r="D599" s="12">
        <v>1503000</v>
      </c>
      <c r="E599" s="12">
        <v>1437154.21</v>
      </c>
      <c r="F599" s="12"/>
    </row>
    <row r="600" spans="1:6" ht="15.95" customHeight="1" x14ac:dyDescent="0.2">
      <c r="A600" s="11"/>
      <c r="B600" s="10" t="s">
        <v>215</v>
      </c>
      <c r="C600" s="9">
        <v>0</v>
      </c>
      <c r="D600" s="9">
        <v>2122000</v>
      </c>
      <c r="E600" s="9">
        <v>1673022</v>
      </c>
      <c r="F600" s="9"/>
    </row>
    <row r="601" spans="1:6" ht="15.95" customHeight="1" x14ac:dyDescent="0.2">
      <c r="A601" s="11"/>
      <c r="B601" s="10" t="s">
        <v>214</v>
      </c>
      <c r="C601" s="9">
        <v>0</v>
      </c>
      <c r="D601" s="9">
        <v>0</v>
      </c>
      <c r="E601" s="9">
        <v>9000</v>
      </c>
      <c r="F601" s="9"/>
    </row>
    <row r="602" spans="1:6" ht="15.95" customHeight="1" thickBot="1" x14ac:dyDescent="0.25">
      <c r="A602" s="11"/>
      <c r="B602" s="10" t="s">
        <v>213</v>
      </c>
      <c r="C602" s="9">
        <v>0</v>
      </c>
      <c r="D602" s="9">
        <v>0</v>
      </c>
      <c r="E602" s="9">
        <v>65137.64</v>
      </c>
      <c r="F602" s="9"/>
    </row>
    <row r="603" spans="1:6" ht="15.95" customHeight="1" thickBot="1" x14ac:dyDescent="0.3">
      <c r="A603" s="8">
        <v>3633</v>
      </c>
      <c r="B603" s="7" t="s">
        <v>212</v>
      </c>
      <c r="C603" s="6">
        <f>SUM(C604)</f>
        <v>0</v>
      </c>
      <c r="D603" s="6">
        <f>SUM(D604)</f>
        <v>650595</v>
      </c>
      <c r="E603" s="6">
        <f>SUM(E604)</f>
        <v>112020.4</v>
      </c>
      <c r="F603" s="43">
        <f>SUM(E603/D603*100)</f>
        <v>17.21814646592734</v>
      </c>
    </row>
    <row r="604" spans="1:6" ht="15.95" customHeight="1" thickBot="1" x14ac:dyDescent="0.25">
      <c r="A604" s="36"/>
      <c r="B604" s="35" t="s">
        <v>211</v>
      </c>
      <c r="C604" s="34">
        <v>0</v>
      </c>
      <c r="D604" s="34">
        <v>650595</v>
      </c>
      <c r="E604" s="34">
        <v>112020.4</v>
      </c>
      <c r="F604" s="34"/>
    </row>
    <row r="605" spans="1:6" ht="15.95" customHeight="1" thickBot="1" x14ac:dyDescent="0.3">
      <c r="A605" s="8">
        <v>3635</v>
      </c>
      <c r="B605" s="7" t="s">
        <v>210</v>
      </c>
      <c r="C605" s="6">
        <f>SUM(C606:C608)</f>
        <v>1150000</v>
      </c>
      <c r="D605" s="6">
        <f>SUM(D606:D608)</f>
        <v>1431000</v>
      </c>
      <c r="E605" s="6">
        <f>SUM(E606:E608)</f>
        <v>1205160</v>
      </c>
      <c r="F605" s="47">
        <f>SUM(E605/D605*100)</f>
        <v>84.218029350104814</v>
      </c>
    </row>
    <row r="606" spans="1:6" s="85" customFormat="1" ht="15.95" customHeight="1" x14ac:dyDescent="0.2">
      <c r="A606" s="92"/>
      <c r="B606" s="91" t="s">
        <v>209</v>
      </c>
      <c r="C606" s="90">
        <v>1150000</v>
      </c>
      <c r="D606" s="90">
        <v>1150000</v>
      </c>
      <c r="E606" s="90">
        <v>1089000</v>
      </c>
      <c r="F606" s="89"/>
    </row>
    <row r="607" spans="1:6" s="85" customFormat="1" ht="15.95" customHeight="1" x14ac:dyDescent="0.2">
      <c r="A607" s="88"/>
      <c r="B607" s="87" t="s">
        <v>208</v>
      </c>
      <c r="C607" s="86">
        <v>0</v>
      </c>
      <c r="D607" s="86">
        <v>180000</v>
      </c>
      <c r="E607" s="86">
        <v>19360</v>
      </c>
      <c r="F607" s="73"/>
    </row>
    <row r="608" spans="1:6" ht="15.95" customHeight="1" thickBot="1" x14ac:dyDescent="0.3">
      <c r="A608" s="70"/>
      <c r="B608" s="62" t="s">
        <v>207</v>
      </c>
      <c r="C608" s="61">
        <v>0</v>
      </c>
      <c r="D608" s="61">
        <v>101000</v>
      </c>
      <c r="E608" s="61">
        <v>96800</v>
      </c>
      <c r="F608" s="84"/>
    </row>
    <row r="609" spans="1:6" ht="15.95" customHeight="1" thickBot="1" x14ac:dyDescent="0.3">
      <c r="A609" s="50">
        <v>3639</v>
      </c>
      <c r="B609" s="49" t="s">
        <v>206</v>
      </c>
      <c r="C609" s="48">
        <f>SUM(C610:C644)</f>
        <v>8630000</v>
      </c>
      <c r="D609" s="48">
        <f>SUM(D610:D644)</f>
        <v>17434064</v>
      </c>
      <c r="E609" s="48">
        <f>SUM(E610:E644)</f>
        <v>9401792.8200000022</v>
      </c>
      <c r="F609" s="47">
        <f>SUM(E609/D609*100)</f>
        <v>53.927717714010925</v>
      </c>
    </row>
    <row r="610" spans="1:6" ht="15.95" customHeight="1" x14ac:dyDescent="0.2">
      <c r="A610" s="21"/>
      <c r="B610" s="20" t="s">
        <v>205</v>
      </c>
      <c r="C610" s="19">
        <v>85000</v>
      </c>
      <c r="D610" s="19">
        <v>85000</v>
      </c>
      <c r="E610" s="19">
        <v>55353.95</v>
      </c>
      <c r="F610" s="19"/>
    </row>
    <row r="611" spans="1:6" ht="15.95" customHeight="1" x14ac:dyDescent="0.2">
      <c r="A611" s="14"/>
      <c r="B611" s="13" t="s">
        <v>204</v>
      </c>
      <c r="C611" s="12">
        <v>15000</v>
      </c>
      <c r="D611" s="12">
        <v>15000</v>
      </c>
      <c r="E611" s="12">
        <v>0</v>
      </c>
      <c r="F611" s="12"/>
    </row>
    <row r="612" spans="1:6" ht="15.95" customHeight="1" x14ac:dyDescent="0.2">
      <c r="A612" s="14"/>
      <c r="B612" s="13" t="s">
        <v>203</v>
      </c>
      <c r="C612" s="12">
        <v>80000</v>
      </c>
      <c r="D612" s="12">
        <v>80000</v>
      </c>
      <c r="E612" s="12">
        <v>72000</v>
      </c>
      <c r="F612" s="12"/>
    </row>
    <row r="613" spans="1:6" ht="15.95" customHeight="1" x14ac:dyDescent="0.2">
      <c r="A613" s="14"/>
      <c r="B613" s="13" t="s">
        <v>202</v>
      </c>
      <c r="C613" s="12">
        <v>334512</v>
      </c>
      <c r="D613" s="12">
        <v>334512</v>
      </c>
      <c r="E613" s="12"/>
      <c r="F613" s="12"/>
    </row>
    <row r="614" spans="1:6" ht="15.95" customHeight="1" x14ac:dyDescent="0.2">
      <c r="A614" s="14"/>
      <c r="B614" s="67" t="s">
        <v>201</v>
      </c>
      <c r="C614" s="12"/>
      <c r="D614" s="12"/>
      <c r="E614" s="12">
        <v>21863.3</v>
      </c>
      <c r="F614" s="12"/>
    </row>
    <row r="615" spans="1:6" ht="15.95" customHeight="1" x14ac:dyDescent="0.2">
      <c r="A615" s="14"/>
      <c r="B615" s="67" t="s">
        <v>200</v>
      </c>
      <c r="C615" s="12"/>
      <c r="D615" s="12"/>
      <c r="E615" s="12">
        <v>13912</v>
      </c>
      <c r="F615" s="12"/>
    </row>
    <row r="616" spans="1:6" ht="15.95" customHeight="1" x14ac:dyDescent="0.2">
      <c r="A616" s="14"/>
      <c r="B616" s="67" t="s">
        <v>199</v>
      </c>
      <c r="C616" s="12"/>
      <c r="D616" s="12"/>
      <c r="E616" s="12">
        <v>25867.4</v>
      </c>
      <c r="F616" s="12"/>
    </row>
    <row r="617" spans="1:6" ht="15.95" customHeight="1" x14ac:dyDescent="0.2">
      <c r="A617" s="14"/>
      <c r="B617" s="67" t="s">
        <v>198</v>
      </c>
      <c r="C617" s="12"/>
      <c r="D617" s="12"/>
      <c r="E617" s="12">
        <v>1353</v>
      </c>
      <c r="F617" s="12"/>
    </row>
    <row r="618" spans="1:6" ht="15.95" customHeight="1" x14ac:dyDescent="0.2">
      <c r="A618" s="14"/>
      <c r="B618" s="67" t="s">
        <v>197</v>
      </c>
      <c r="C618" s="12"/>
      <c r="D618" s="12"/>
      <c r="E618" s="12">
        <v>80752</v>
      </c>
      <c r="F618" s="12"/>
    </row>
    <row r="619" spans="1:6" ht="15.95" customHeight="1" x14ac:dyDescent="0.2">
      <c r="A619" s="14"/>
      <c r="B619" s="67" t="s">
        <v>196</v>
      </c>
      <c r="C619" s="12"/>
      <c r="D619" s="12"/>
      <c r="E619" s="12">
        <v>150000</v>
      </c>
      <c r="F619" s="12"/>
    </row>
    <row r="620" spans="1:6" ht="15.95" customHeight="1" x14ac:dyDescent="0.2">
      <c r="A620" s="14"/>
      <c r="B620" s="13" t="s">
        <v>195</v>
      </c>
      <c r="C620" s="12">
        <v>185488</v>
      </c>
      <c r="D620" s="12">
        <v>185488</v>
      </c>
      <c r="E620" s="12">
        <v>185488</v>
      </c>
      <c r="F620" s="12"/>
    </row>
    <row r="621" spans="1:6" ht="15.95" customHeight="1" x14ac:dyDescent="0.2">
      <c r="A621" s="14"/>
      <c r="B621" s="13" t="s">
        <v>194</v>
      </c>
      <c r="C621" s="12">
        <v>3085000</v>
      </c>
      <c r="D621" s="12">
        <v>3085000</v>
      </c>
      <c r="E621" s="12">
        <v>0</v>
      </c>
      <c r="F621" s="12"/>
    </row>
    <row r="622" spans="1:6" ht="15.95" customHeight="1" x14ac:dyDescent="0.2">
      <c r="A622" s="14"/>
      <c r="B622" s="13" t="s">
        <v>193</v>
      </c>
      <c r="C622" s="12">
        <v>1000000</v>
      </c>
      <c r="D622" s="12">
        <v>2834770</v>
      </c>
      <c r="E622" s="12">
        <v>3204041.5</v>
      </c>
      <c r="F622" s="12"/>
    </row>
    <row r="623" spans="1:6" ht="15.95" customHeight="1" x14ac:dyDescent="0.2">
      <c r="A623" s="14"/>
      <c r="B623" s="13" t="s">
        <v>192</v>
      </c>
      <c r="C623" s="12">
        <v>1000000</v>
      </c>
      <c r="D623" s="12">
        <v>5977040</v>
      </c>
      <c r="E623" s="12">
        <v>3143174</v>
      </c>
      <c r="F623" s="12"/>
    </row>
    <row r="624" spans="1:6" ht="15.95" customHeight="1" x14ac:dyDescent="0.2">
      <c r="A624" s="14"/>
      <c r="B624" s="13" t="s">
        <v>191</v>
      </c>
      <c r="C624" s="12">
        <v>0</v>
      </c>
      <c r="D624" s="12">
        <v>0</v>
      </c>
      <c r="E624" s="12">
        <v>101000</v>
      </c>
      <c r="F624" s="12"/>
    </row>
    <row r="625" spans="1:7" ht="15.95" customHeight="1" x14ac:dyDescent="0.2">
      <c r="A625" s="14"/>
      <c r="B625" s="13" t="s">
        <v>190</v>
      </c>
      <c r="C625" s="12">
        <v>0</v>
      </c>
      <c r="D625" s="12">
        <v>438000</v>
      </c>
      <c r="E625" s="12">
        <v>0</v>
      </c>
      <c r="F625" s="12"/>
    </row>
    <row r="626" spans="1:7" ht="15.95" customHeight="1" x14ac:dyDescent="0.2">
      <c r="A626" s="14"/>
      <c r="B626" s="13" t="s">
        <v>189</v>
      </c>
      <c r="C626" s="12">
        <v>0</v>
      </c>
      <c r="D626" s="12">
        <v>20000</v>
      </c>
      <c r="E626" s="12">
        <v>0</v>
      </c>
      <c r="F626" s="12"/>
    </row>
    <row r="627" spans="1:7" ht="15.95" customHeight="1" x14ac:dyDescent="0.2">
      <c r="A627" s="14"/>
      <c r="B627" s="13" t="s">
        <v>188</v>
      </c>
      <c r="C627" s="12">
        <v>0</v>
      </c>
      <c r="D627" s="12">
        <v>100000</v>
      </c>
      <c r="E627" s="12">
        <v>3000</v>
      </c>
      <c r="F627" s="12"/>
    </row>
    <row r="628" spans="1:7" ht="15.95" customHeight="1" x14ac:dyDescent="0.2">
      <c r="A628" s="14"/>
      <c r="B628" s="13" t="s">
        <v>187</v>
      </c>
      <c r="C628" s="12">
        <v>700000</v>
      </c>
      <c r="D628" s="12">
        <v>1324000</v>
      </c>
      <c r="E628" s="12">
        <v>1266528</v>
      </c>
      <c r="F628" s="12"/>
    </row>
    <row r="629" spans="1:7" ht="15.95" customHeight="1" x14ac:dyDescent="0.2">
      <c r="A629" s="14"/>
      <c r="B629" s="13" t="s">
        <v>186</v>
      </c>
      <c r="C629" s="12">
        <v>0</v>
      </c>
      <c r="D629" s="12">
        <v>100000</v>
      </c>
      <c r="E629" s="12">
        <v>0</v>
      </c>
      <c r="F629" s="12"/>
    </row>
    <row r="630" spans="1:7" ht="15.95" customHeight="1" x14ac:dyDescent="0.2">
      <c r="A630" s="14"/>
      <c r="B630" s="13" t="s">
        <v>185</v>
      </c>
      <c r="C630" s="12">
        <v>200000</v>
      </c>
      <c r="D630" s="12">
        <v>200000</v>
      </c>
      <c r="E630" s="12">
        <v>56870</v>
      </c>
      <c r="F630" s="12"/>
    </row>
    <row r="631" spans="1:7" ht="15.95" customHeight="1" x14ac:dyDescent="0.2">
      <c r="A631" s="14"/>
      <c r="B631" s="13" t="s">
        <v>184</v>
      </c>
      <c r="C631" s="12">
        <v>0</v>
      </c>
      <c r="D631" s="12">
        <v>80000</v>
      </c>
      <c r="E631" s="12">
        <v>0</v>
      </c>
      <c r="F631" s="12"/>
    </row>
    <row r="632" spans="1:7" ht="15.95" customHeight="1" x14ac:dyDescent="0.2">
      <c r="A632" s="14"/>
      <c r="B632" s="13" t="s">
        <v>183</v>
      </c>
      <c r="C632" s="12">
        <v>15000</v>
      </c>
      <c r="D632" s="12">
        <v>15000</v>
      </c>
      <c r="E632" s="12">
        <v>3492</v>
      </c>
      <c r="F632" s="12"/>
    </row>
    <row r="633" spans="1:7" ht="15.95" customHeight="1" x14ac:dyDescent="0.2">
      <c r="A633" s="14"/>
      <c r="B633" s="13" t="s">
        <v>182</v>
      </c>
      <c r="C633" s="12">
        <v>500000</v>
      </c>
      <c r="D633" s="12">
        <v>500000</v>
      </c>
      <c r="E633" s="12">
        <v>71888.899999999994</v>
      </c>
      <c r="F633" s="12"/>
    </row>
    <row r="634" spans="1:7" ht="15.95" customHeight="1" x14ac:dyDescent="0.2">
      <c r="A634" s="14"/>
      <c r="B634" s="13" t="s">
        <v>181</v>
      </c>
      <c r="C634" s="12">
        <v>50000</v>
      </c>
      <c r="D634" s="12">
        <v>50000</v>
      </c>
      <c r="E634" s="12">
        <v>19041</v>
      </c>
      <c r="F634" s="12"/>
    </row>
    <row r="635" spans="1:7" ht="15.95" customHeight="1" x14ac:dyDescent="0.2">
      <c r="A635" s="14"/>
      <c r="B635" s="13" t="s">
        <v>180</v>
      </c>
      <c r="C635" s="12">
        <v>80000</v>
      </c>
      <c r="D635" s="12">
        <v>66965</v>
      </c>
      <c r="E635" s="12">
        <v>14554</v>
      </c>
      <c r="F635" s="12"/>
    </row>
    <row r="636" spans="1:7" ht="15.95" customHeight="1" x14ac:dyDescent="0.2">
      <c r="A636" s="14"/>
      <c r="B636" s="13" t="s">
        <v>179</v>
      </c>
      <c r="C636" s="12">
        <v>130000</v>
      </c>
      <c r="D636" s="12">
        <v>130000</v>
      </c>
      <c r="E636" s="12">
        <v>37782</v>
      </c>
      <c r="F636" s="12"/>
      <c r="G636" s="4"/>
    </row>
    <row r="637" spans="1:7" ht="15.95" customHeight="1" x14ac:dyDescent="0.2">
      <c r="A637" s="14"/>
      <c r="B637" s="13" t="s">
        <v>178</v>
      </c>
      <c r="C637" s="12">
        <v>300000</v>
      </c>
      <c r="D637" s="12">
        <v>282500</v>
      </c>
      <c r="E637" s="12">
        <v>147710.1</v>
      </c>
      <c r="F637" s="12"/>
      <c r="G637" s="4"/>
    </row>
    <row r="638" spans="1:7" ht="15.95" customHeight="1" x14ac:dyDescent="0.2">
      <c r="A638" s="14"/>
      <c r="B638" s="13" t="s">
        <v>177</v>
      </c>
      <c r="C638" s="12">
        <v>100000</v>
      </c>
      <c r="D638" s="12">
        <v>100000</v>
      </c>
      <c r="E638" s="12">
        <v>18500</v>
      </c>
      <c r="F638" s="12"/>
      <c r="G638" s="4"/>
    </row>
    <row r="639" spans="1:7" ht="15.95" customHeight="1" x14ac:dyDescent="0.2">
      <c r="A639" s="14"/>
      <c r="B639" s="13" t="s">
        <v>176</v>
      </c>
      <c r="C639" s="12">
        <v>10000</v>
      </c>
      <c r="D639" s="12">
        <v>10000</v>
      </c>
      <c r="E639" s="12">
        <v>2301</v>
      </c>
      <c r="F639" s="12"/>
    </row>
    <row r="640" spans="1:7" ht="15.95" customHeight="1" x14ac:dyDescent="0.2">
      <c r="A640" s="14"/>
      <c r="B640" s="13" t="s">
        <v>175</v>
      </c>
      <c r="C640" s="12">
        <v>0</v>
      </c>
      <c r="D640" s="12">
        <v>10500</v>
      </c>
      <c r="E640" s="12">
        <v>13949.55</v>
      </c>
      <c r="F640" s="12"/>
    </row>
    <row r="641" spans="1:7" ht="15.95" customHeight="1" x14ac:dyDescent="0.2">
      <c r="A641" s="14"/>
      <c r="B641" s="13" t="s">
        <v>174</v>
      </c>
      <c r="C641" s="12">
        <v>200000</v>
      </c>
      <c r="D641" s="12">
        <v>95470</v>
      </c>
      <c r="E641" s="12">
        <v>0</v>
      </c>
      <c r="F641" s="12"/>
    </row>
    <row r="642" spans="1:7" ht="15.95" customHeight="1" x14ac:dyDescent="0.2">
      <c r="A642" s="83"/>
      <c r="B642" s="66" t="s">
        <v>173</v>
      </c>
      <c r="C642" s="82">
        <v>300000</v>
      </c>
      <c r="D642" s="82">
        <v>985984</v>
      </c>
      <c r="E642" s="82">
        <v>353163.82</v>
      </c>
      <c r="F642" s="81"/>
    </row>
    <row r="643" spans="1:7" ht="15.95" customHeight="1" x14ac:dyDescent="0.2">
      <c r="A643" s="14"/>
      <c r="B643" s="13" t="s">
        <v>172</v>
      </c>
      <c r="C643" s="12">
        <v>0</v>
      </c>
      <c r="D643" s="12">
        <v>16835</v>
      </c>
      <c r="E643" s="12">
        <v>19830.900000000001</v>
      </c>
      <c r="F643" s="12"/>
      <c r="G643" s="80"/>
    </row>
    <row r="644" spans="1:7" ht="15.95" customHeight="1" thickBot="1" x14ac:dyDescent="0.25">
      <c r="A644" s="11"/>
      <c r="B644" s="10" t="s">
        <v>171</v>
      </c>
      <c r="C644" s="9">
        <v>260000</v>
      </c>
      <c r="D644" s="9">
        <v>312000</v>
      </c>
      <c r="E644" s="9">
        <v>318376.40000000002</v>
      </c>
      <c r="F644" s="9"/>
    </row>
    <row r="645" spans="1:7" ht="15.95" customHeight="1" thickBot="1" x14ac:dyDescent="0.3">
      <c r="A645" s="8">
        <v>3722</v>
      </c>
      <c r="B645" s="7" t="s">
        <v>170</v>
      </c>
      <c r="C645" s="6">
        <f>SUM(C646:C651)</f>
        <v>7390000</v>
      </c>
      <c r="D645" s="6">
        <f>SUM(D646:D651)</f>
        <v>7390000</v>
      </c>
      <c r="E645" s="6">
        <f>SUM(E646:E651)</f>
        <v>7379501.8999999994</v>
      </c>
      <c r="F645" s="43">
        <f>SUM(E645/D645*100)</f>
        <v>99.857941813261149</v>
      </c>
    </row>
    <row r="646" spans="1:7" ht="15.95" customHeight="1" x14ac:dyDescent="0.2">
      <c r="A646" s="21"/>
      <c r="B646" s="20" t="s">
        <v>169</v>
      </c>
      <c r="C646" s="19">
        <v>240000</v>
      </c>
      <c r="D646" s="19">
        <v>240000</v>
      </c>
      <c r="E646" s="19">
        <v>229747</v>
      </c>
      <c r="F646" s="19"/>
    </row>
    <row r="647" spans="1:7" ht="15.95" customHeight="1" x14ac:dyDescent="0.2">
      <c r="A647" s="14"/>
      <c r="B647" s="13" t="s">
        <v>161</v>
      </c>
      <c r="C647" s="12">
        <v>7150000</v>
      </c>
      <c r="D647" s="12">
        <v>7150000</v>
      </c>
      <c r="E647" s="12">
        <v>5886567.25</v>
      </c>
      <c r="F647" s="12"/>
    </row>
    <row r="648" spans="1:7" ht="15.95" customHeight="1" x14ac:dyDescent="0.2">
      <c r="A648" s="14"/>
      <c r="B648" s="13" t="s">
        <v>140</v>
      </c>
      <c r="C648" s="12">
        <v>0</v>
      </c>
      <c r="D648" s="12">
        <v>0</v>
      </c>
      <c r="E648" s="12">
        <v>208920.72</v>
      </c>
      <c r="F648" s="12"/>
    </row>
    <row r="649" spans="1:7" ht="15.95" customHeight="1" x14ac:dyDescent="0.2">
      <c r="A649" s="14"/>
      <c r="B649" s="13" t="s">
        <v>159</v>
      </c>
      <c r="C649" s="12">
        <v>0</v>
      </c>
      <c r="D649" s="12">
        <v>0</v>
      </c>
      <c r="E649" s="12">
        <v>297627.88</v>
      </c>
      <c r="F649" s="12"/>
    </row>
    <row r="650" spans="1:7" ht="15.95" customHeight="1" x14ac:dyDescent="0.2">
      <c r="A650" s="14"/>
      <c r="B650" s="13" t="s">
        <v>138</v>
      </c>
      <c r="C650" s="12">
        <v>0</v>
      </c>
      <c r="D650" s="12">
        <v>0</v>
      </c>
      <c r="E650" s="12">
        <v>564283.94999999995</v>
      </c>
      <c r="F650" s="12"/>
    </row>
    <row r="651" spans="1:7" ht="15.95" customHeight="1" thickBot="1" x14ac:dyDescent="0.25">
      <c r="A651" s="11"/>
      <c r="B651" s="10" t="s">
        <v>137</v>
      </c>
      <c r="C651" s="9">
        <v>0</v>
      </c>
      <c r="D651" s="9">
        <v>0</v>
      </c>
      <c r="E651" s="9">
        <v>192355.1</v>
      </c>
      <c r="F651" s="9"/>
    </row>
    <row r="652" spans="1:7" ht="15.95" customHeight="1" thickBot="1" x14ac:dyDescent="0.3">
      <c r="A652" s="79">
        <v>3725</v>
      </c>
      <c r="B652" s="78" t="s">
        <v>168</v>
      </c>
      <c r="C652" s="77">
        <f>SUM(C653:C657)</f>
        <v>1150000</v>
      </c>
      <c r="D652" s="77">
        <f>SUM(D653:D657)</f>
        <v>3036937.85</v>
      </c>
      <c r="E652" s="77">
        <f>SUM(E653:E657)</f>
        <v>1266016.7</v>
      </c>
      <c r="F652" s="43">
        <f>SUM(E652/D652*100)</f>
        <v>41.687277202594053</v>
      </c>
    </row>
    <row r="653" spans="1:7" ht="15.95" customHeight="1" x14ac:dyDescent="0.2">
      <c r="A653" s="76"/>
      <c r="B653" s="75" t="s">
        <v>167</v>
      </c>
      <c r="C653" s="74">
        <v>900000</v>
      </c>
      <c r="D653" s="74">
        <v>2716937.85</v>
      </c>
      <c r="E653" s="74">
        <v>1263144</v>
      </c>
      <c r="F653" s="73"/>
    </row>
    <row r="654" spans="1:7" ht="15.95" customHeight="1" x14ac:dyDescent="0.2">
      <c r="A654" s="58"/>
      <c r="B654" s="13" t="s">
        <v>166</v>
      </c>
      <c r="C654" s="12">
        <v>100000</v>
      </c>
      <c r="D654" s="12">
        <v>100000</v>
      </c>
      <c r="E654" s="12">
        <v>0</v>
      </c>
      <c r="F654" s="72"/>
    </row>
    <row r="655" spans="1:7" ht="15.95" customHeight="1" x14ac:dyDescent="0.2">
      <c r="A655" s="56"/>
      <c r="B655" s="10" t="s">
        <v>165</v>
      </c>
      <c r="C655" s="9">
        <v>150000</v>
      </c>
      <c r="D655" s="9">
        <v>120000</v>
      </c>
      <c r="E655" s="9">
        <v>0</v>
      </c>
      <c r="F655" s="71"/>
    </row>
    <row r="656" spans="1:7" ht="15.95" customHeight="1" x14ac:dyDescent="0.2">
      <c r="A656" s="56"/>
      <c r="B656" s="10" t="s">
        <v>164</v>
      </c>
      <c r="C656" s="9">
        <v>0</v>
      </c>
      <c r="D656" s="9">
        <v>100000</v>
      </c>
      <c r="E656" s="9">
        <v>0</v>
      </c>
      <c r="F656" s="71"/>
    </row>
    <row r="657" spans="1:6" ht="15.95" customHeight="1" thickBot="1" x14ac:dyDescent="0.25">
      <c r="A657" s="70"/>
      <c r="B657" s="62" t="s">
        <v>163</v>
      </c>
      <c r="C657" s="61">
        <v>0</v>
      </c>
      <c r="D657" s="61">
        <v>0</v>
      </c>
      <c r="E657" s="61">
        <v>2872.7</v>
      </c>
      <c r="F657" s="69"/>
    </row>
    <row r="658" spans="1:6" ht="15.95" customHeight="1" thickBot="1" x14ac:dyDescent="0.3">
      <c r="A658" s="8">
        <v>3727</v>
      </c>
      <c r="B658" s="7" t="s">
        <v>162</v>
      </c>
      <c r="C658" s="6">
        <f>SUM(C659:C664)</f>
        <v>4550000</v>
      </c>
      <c r="D658" s="6">
        <f>SUM(D659:D664)</f>
        <v>5325000</v>
      </c>
      <c r="E658" s="6">
        <f>SUM(E659:E664)</f>
        <v>5296860.1199999992</v>
      </c>
      <c r="F658" s="43">
        <f>SUM(E658/D658*100)</f>
        <v>99.471551549295754</v>
      </c>
    </row>
    <row r="659" spans="1:6" ht="15.95" customHeight="1" x14ac:dyDescent="0.2">
      <c r="A659" s="21"/>
      <c r="B659" s="20" t="s">
        <v>161</v>
      </c>
      <c r="C659" s="19">
        <v>4550000</v>
      </c>
      <c r="D659" s="19">
        <v>5300000</v>
      </c>
      <c r="E659" s="19">
        <v>4947003.42</v>
      </c>
      <c r="F659" s="19"/>
    </row>
    <row r="660" spans="1:6" ht="15.95" customHeight="1" x14ac:dyDescent="0.2">
      <c r="A660" s="21"/>
      <c r="B660" s="20" t="s">
        <v>160</v>
      </c>
      <c r="C660" s="19">
        <v>0</v>
      </c>
      <c r="D660" s="19">
        <v>25000</v>
      </c>
      <c r="E660" s="19">
        <v>0</v>
      </c>
      <c r="F660" s="19"/>
    </row>
    <row r="661" spans="1:6" ht="15.95" customHeight="1" x14ac:dyDescent="0.2">
      <c r="A661" s="14"/>
      <c r="B661" s="13" t="s">
        <v>140</v>
      </c>
      <c r="C661" s="12">
        <v>0</v>
      </c>
      <c r="D661" s="12">
        <v>0</v>
      </c>
      <c r="E661" s="12">
        <v>59590.05</v>
      </c>
      <c r="F661" s="12"/>
    </row>
    <row r="662" spans="1:6" ht="15.95" customHeight="1" x14ac:dyDescent="0.2">
      <c r="A662" s="14"/>
      <c r="B662" s="13" t="s">
        <v>159</v>
      </c>
      <c r="C662" s="12">
        <v>0</v>
      </c>
      <c r="D662" s="12">
        <v>0</v>
      </c>
      <c r="E662" s="12">
        <v>86995.72</v>
      </c>
      <c r="F662" s="12"/>
    </row>
    <row r="663" spans="1:6" ht="15.95" customHeight="1" x14ac:dyDescent="0.2">
      <c r="A663" s="14"/>
      <c r="B663" s="13" t="s">
        <v>138</v>
      </c>
      <c r="C663" s="12">
        <v>0</v>
      </c>
      <c r="D663" s="12">
        <v>0</v>
      </c>
      <c r="E663" s="12">
        <v>135703.56</v>
      </c>
      <c r="F663" s="12"/>
    </row>
    <row r="664" spans="1:6" ht="15.95" customHeight="1" thickBot="1" x14ac:dyDescent="0.25">
      <c r="A664" s="11"/>
      <c r="B664" s="10" t="s">
        <v>137</v>
      </c>
      <c r="C664" s="9">
        <v>0</v>
      </c>
      <c r="D664" s="9">
        <v>0</v>
      </c>
      <c r="E664" s="9">
        <v>67567.37</v>
      </c>
      <c r="F664" s="9"/>
    </row>
    <row r="665" spans="1:6" ht="15.95" customHeight="1" thickBot="1" x14ac:dyDescent="0.3">
      <c r="A665" s="8">
        <v>3729</v>
      </c>
      <c r="B665" s="7" t="s">
        <v>158</v>
      </c>
      <c r="C665" s="6">
        <f>SUM(C666:C667)</f>
        <v>190000</v>
      </c>
      <c r="D665" s="6">
        <f>SUM(D666:D667)</f>
        <v>190000</v>
      </c>
      <c r="E665" s="6">
        <f>SUM(E666:E667)</f>
        <v>175879</v>
      </c>
      <c r="F665" s="43">
        <f>SUM(E665/D665*100)</f>
        <v>92.567894736842106</v>
      </c>
    </row>
    <row r="666" spans="1:6" ht="15.95" customHeight="1" x14ac:dyDescent="0.2">
      <c r="A666" s="21"/>
      <c r="B666" s="20" t="s">
        <v>157</v>
      </c>
      <c r="C666" s="19">
        <v>30000</v>
      </c>
      <c r="D666" s="19">
        <v>30000</v>
      </c>
      <c r="E666" s="19">
        <v>15879</v>
      </c>
      <c r="F666" s="19"/>
    </row>
    <row r="667" spans="1:6" ht="15.95" customHeight="1" thickBot="1" x14ac:dyDescent="0.25">
      <c r="A667" s="11"/>
      <c r="B667" s="10" t="s">
        <v>156</v>
      </c>
      <c r="C667" s="9">
        <v>160000</v>
      </c>
      <c r="D667" s="9">
        <v>160000</v>
      </c>
      <c r="E667" s="9">
        <v>160000</v>
      </c>
      <c r="F667" s="9"/>
    </row>
    <row r="668" spans="1:6" ht="15.95" customHeight="1" thickBot="1" x14ac:dyDescent="0.3">
      <c r="A668" s="8">
        <v>3733</v>
      </c>
      <c r="B668" s="7" t="s">
        <v>155</v>
      </c>
      <c r="C668" s="6">
        <f>SUM(C669)</f>
        <v>10000</v>
      </c>
      <c r="D668" s="6">
        <f>SUM(D669)</f>
        <v>10000</v>
      </c>
      <c r="E668" s="6">
        <f>SUM(E669)</f>
        <v>0</v>
      </c>
      <c r="F668" s="43">
        <f>SUM(E668/D668*100)</f>
        <v>0</v>
      </c>
    </row>
    <row r="669" spans="1:6" ht="15.95" customHeight="1" thickBot="1" x14ac:dyDescent="0.25">
      <c r="A669" s="36"/>
      <c r="B669" s="35" t="s">
        <v>154</v>
      </c>
      <c r="C669" s="34">
        <v>10000</v>
      </c>
      <c r="D669" s="34">
        <v>10000</v>
      </c>
      <c r="E669" s="34">
        <v>0</v>
      </c>
      <c r="F669" s="34"/>
    </row>
    <row r="670" spans="1:6" ht="15.95" customHeight="1" thickBot="1" x14ac:dyDescent="0.3">
      <c r="A670" s="8">
        <v>3742</v>
      </c>
      <c r="B670" s="7" t="s">
        <v>153</v>
      </c>
      <c r="C670" s="6">
        <f>SUM(C671:C672)</f>
        <v>60000</v>
      </c>
      <c r="D670" s="6">
        <f>SUM(D671:D672)</f>
        <v>60000</v>
      </c>
      <c r="E670" s="6">
        <f>SUM(E671:E672)</f>
        <v>28970</v>
      </c>
      <c r="F670" s="43">
        <f>SUM(E670/D670*100)</f>
        <v>48.283333333333331</v>
      </c>
    </row>
    <row r="671" spans="1:6" ht="15.95" customHeight="1" x14ac:dyDescent="0.2">
      <c r="A671" s="21"/>
      <c r="B671" s="20" t="s">
        <v>152</v>
      </c>
      <c r="C671" s="19">
        <v>30000</v>
      </c>
      <c r="D671" s="19">
        <v>30000</v>
      </c>
      <c r="E671" s="19">
        <v>8400</v>
      </c>
      <c r="F671" s="19"/>
    </row>
    <row r="672" spans="1:6" ht="15.95" customHeight="1" thickBot="1" x14ac:dyDescent="0.25">
      <c r="A672" s="21"/>
      <c r="B672" s="13" t="s">
        <v>151</v>
      </c>
      <c r="C672" s="12">
        <v>30000</v>
      </c>
      <c r="D672" s="12">
        <v>30000</v>
      </c>
      <c r="E672" s="12">
        <v>20570</v>
      </c>
      <c r="F672" s="19"/>
    </row>
    <row r="673" spans="1:6" ht="15.95" customHeight="1" thickBot="1" x14ac:dyDescent="0.3">
      <c r="A673" s="8">
        <v>3745</v>
      </c>
      <c r="B673" s="7" t="s">
        <v>150</v>
      </c>
      <c r="C673" s="6">
        <f>SUM(C674:C686)</f>
        <v>8040000</v>
      </c>
      <c r="D673" s="6">
        <f>SUM(D674:D686)</f>
        <v>11880450</v>
      </c>
      <c r="E673" s="6">
        <f>SUM(E674:E686)</f>
        <v>8187249.7799999993</v>
      </c>
      <c r="F673" s="43">
        <f>SUM(E673/D673*100)</f>
        <v>68.913633574485814</v>
      </c>
    </row>
    <row r="674" spans="1:6" ht="15.95" customHeight="1" x14ac:dyDescent="0.2">
      <c r="A674" s="14"/>
      <c r="B674" s="13" t="s">
        <v>149</v>
      </c>
      <c r="C674" s="12">
        <v>200000</v>
      </c>
      <c r="D674" s="12">
        <v>216000</v>
      </c>
      <c r="E674" s="68">
        <v>318330</v>
      </c>
      <c r="F674" s="12"/>
    </row>
    <row r="675" spans="1:6" ht="15.95" customHeight="1" x14ac:dyDescent="0.2">
      <c r="A675" s="14"/>
      <c r="B675" s="13" t="s">
        <v>148</v>
      </c>
      <c r="C675" s="12">
        <v>60000</v>
      </c>
      <c r="D675" s="12">
        <v>60000</v>
      </c>
      <c r="E675" s="12">
        <v>45000</v>
      </c>
      <c r="F675" s="12"/>
    </row>
    <row r="676" spans="1:6" ht="15.95" customHeight="1" x14ac:dyDescent="0.2">
      <c r="A676" s="14"/>
      <c r="B676" s="13" t="s">
        <v>147</v>
      </c>
      <c r="C676" s="12">
        <v>30000</v>
      </c>
      <c r="D676" s="12">
        <v>550000</v>
      </c>
      <c r="E676" s="12">
        <v>206235</v>
      </c>
      <c r="F676" s="12"/>
    </row>
    <row r="677" spans="1:6" ht="15.95" customHeight="1" x14ac:dyDescent="0.2">
      <c r="A677" s="14"/>
      <c r="B677" s="13" t="s">
        <v>146</v>
      </c>
      <c r="C677" s="12">
        <v>30000</v>
      </c>
      <c r="D677" s="12">
        <v>510000</v>
      </c>
      <c r="E677" s="12">
        <v>409617.5</v>
      </c>
      <c r="F677" s="12"/>
    </row>
    <row r="678" spans="1:6" ht="15.95" customHeight="1" x14ac:dyDescent="0.2">
      <c r="A678" s="14"/>
      <c r="B678" s="13" t="s">
        <v>145</v>
      </c>
      <c r="C678" s="12">
        <v>30000</v>
      </c>
      <c r="D678" s="12">
        <v>280000</v>
      </c>
      <c r="E678" s="12">
        <v>284480.40000000002</v>
      </c>
      <c r="F678" s="12"/>
    </row>
    <row r="679" spans="1:6" ht="15.95" customHeight="1" x14ac:dyDescent="0.2">
      <c r="A679" s="14"/>
      <c r="B679" s="13" t="s">
        <v>144</v>
      </c>
      <c r="C679" s="12">
        <v>30000</v>
      </c>
      <c r="D679" s="12">
        <v>310000</v>
      </c>
      <c r="E679" s="12">
        <v>209071</v>
      </c>
      <c r="F679" s="12"/>
    </row>
    <row r="680" spans="1:6" ht="15.95" customHeight="1" x14ac:dyDescent="0.2">
      <c r="A680" s="14"/>
      <c r="B680" s="13" t="s">
        <v>143</v>
      </c>
      <c r="C680" s="12">
        <v>400000</v>
      </c>
      <c r="D680" s="12">
        <v>600000</v>
      </c>
      <c r="E680" s="12">
        <v>371784</v>
      </c>
      <c r="F680" s="12"/>
    </row>
    <row r="681" spans="1:6" ht="15.95" customHeight="1" x14ac:dyDescent="0.2">
      <c r="A681" s="14"/>
      <c r="B681" s="13" t="s">
        <v>142</v>
      </c>
      <c r="C681" s="12">
        <v>0</v>
      </c>
      <c r="D681" s="12">
        <v>3044450</v>
      </c>
      <c r="E681" s="12">
        <v>113378.4</v>
      </c>
      <c r="F681" s="12"/>
    </row>
    <row r="682" spans="1:6" ht="15.95" customHeight="1" x14ac:dyDescent="0.2">
      <c r="A682" s="14"/>
      <c r="B682" s="13" t="s">
        <v>141</v>
      </c>
      <c r="C682" s="12">
        <v>7260000</v>
      </c>
      <c r="D682" s="12">
        <v>6310000</v>
      </c>
      <c r="E682" s="12">
        <v>6138748.3200000003</v>
      </c>
      <c r="F682" s="12"/>
    </row>
    <row r="683" spans="1:6" ht="15.95" customHeight="1" x14ac:dyDescent="0.2">
      <c r="A683" s="14"/>
      <c r="B683" s="13" t="s">
        <v>140</v>
      </c>
      <c r="C683" s="12">
        <v>0</v>
      </c>
      <c r="D683" s="12">
        <v>0</v>
      </c>
      <c r="E683" s="12">
        <v>2822.1</v>
      </c>
      <c r="F683" s="12"/>
    </row>
    <row r="684" spans="1:6" ht="15.95" customHeight="1" x14ac:dyDescent="0.2">
      <c r="A684" s="14"/>
      <c r="B684" s="13" t="s">
        <v>139</v>
      </c>
      <c r="C684" s="12">
        <v>0</v>
      </c>
      <c r="D684" s="12">
        <v>0</v>
      </c>
      <c r="E684" s="12">
        <v>24150.52</v>
      </c>
      <c r="F684" s="12"/>
    </row>
    <row r="685" spans="1:6" ht="15.95" customHeight="1" x14ac:dyDescent="0.2">
      <c r="A685" s="14"/>
      <c r="B685" s="13" t="s">
        <v>138</v>
      </c>
      <c r="C685" s="12">
        <v>0</v>
      </c>
      <c r="D685" s="12">
        <v>0</v>
      </c>
      <c r="E685" s="12">
        <v>34438.6</v>
      </c>
      <c r="F685" s="12"/>
    </row>
    <row r="686" spans="1:6" ht="15.95" customHeight="1" thickBot="1" x14ac:dyDescent="0.25">
      <c r="A686" s="11"/>
      <c r="B686" s="10" t="s">
        <v>137</v>
      </c>
      <c r="C686" s="9">
        <v>0</v>
      </c>
      <c r="D686" s="9">
        <v>0</v>
      </c>
      <c r="E686" s="9">
        <v>29193.94</v>
      </c>
      <c r="F686" s="9"/>
    </row>
    <row r="687" spans="1:6" ht="15.95" customHeight="1" thickBot="1" x14ac:dyDescent="0.3">
      <c r="A687" s="8">
        <v>3792</v>
      </c>
      <c r="B687" s="7" t="s">
        <v>136</v>
      </c>
      <c r="C687" s="6">
        <f>SUM(C688:C689)</f>
        <v>20000</v>
      </c>
      <c r="D687" s="6">
        <f>SUM(D688:D689)</f>
        <v>70000</v>
      </c>
      <c r="E687" s="6">
        <f>SUM(E688:E689)</f>
        <v>65000</v>
      </c>
      <c r="F687" s="43">
        <f>SUM(E687/D687*100)</f>
        <v>92.857142857142861</v>
      </c>
    </row>
    <row r="688" spans="1:6" ht="15.95" customHeight="1" x14ac:dyDescent="0.2">
      <c r="A688" s="21"/>
      <c r="B688" s="20" t="s">
        <v>135</v>
      </c>
      <c r="C688" s="19">
        <v>20000</v>
      </c>
      <c r="D688" s="19">
        <v>20000</v>
      </c>
      <c r="E688" s="19">
        <v>15000</v>
      </c>
      <c r="F688" s="19"/>
    </row>
    <row r="689" spans="1:6" ht="15.95" customHeight="1" thickBot="1" x14ac:dyDescent="0.25">
      <c r="A689" s="11"/>
      <c r="B689" s="10" t="s">
        <v>134</v>
      </c>
      <c r="C689" s="9">
        <v>0</v>
      </c>
      <c r="D689" s="9">
        <v>50000</v>
      </c>
      <c r="E689" s="9">
        <v>50000</v>
      </c>
      <c r="F689" s="9"/>
    </row>
    <row r="690" spans="1:6" ht="15.95" customHeight="1" thickBot="1" x14ac:dyDescent="0.3">
      <c r="A690" s="8">
        <v>3799</v>
      </c>
      <c r="B690" s="7" t="s">
        <v>133</v>
      </c>
      <c r="C690" s="6">
        <f>SUM(C691)</f>
        <v>10000</v>
      </c>
      <c r="D690" s="6">
        <f>SUM(D691)</f>
        <v>10000</v>
      </c>
      <c r="E690" s="6">
        <f>SUM(E691)</f>
        <v>0</v>
      </c>
      <c r="F690" s="43">
        <f>SUM(E690/D690*100)</f>
        <v>0</v>
      </c>
    </row>
    <row r="691" spans="1:6" ht="15.95" customHeight="1" thickBot="1" x14ac:dyDescent="0.25">
      <c r="A691" s="36"/>
      <c r="B691" s="35" t="s">
        <v>132</v>
      </c>
      <c r="C691" s="34">
        <v>10000</v>
      </c>
      <c r="D691" s="34">
        <v>10000</v>
      </c>
      <c r="E691" s="34">
        <v>0</v>
      </c>
      <c r="F691" s="34"/>
    </row>
    <row r="692" spans="1:6" ht="15.95" customHeight="1" thickBot="1" x14ac:dyDescent="0.3">
      <c r="A692" s="8">
        <v>3900</v>
      </c>
      <c r="B692" s="7" t="s">
        <v>131</v>
      </c>
      <c r="C692" s="6">
        <f>SUM(C693:C700)</f>
        <v>200000</v>
      </c>
      <c r="D692" s="6">
        <f>SUM(D693:D700)</f>
        <v>350000</v>
      </c>
      <c r="E692" s="6">
        <f>SUM(E693:E700)</f>
        <v>350000</v>
      </c>
      <c r="F692" s="43">
        <f>SUM(E692/D692*100)</f>
        <v>100</v>
      </c>
    </row>
    <row r="693" spans="1:6" ht="15.95" customHeight="1" x14ac:dyDescent="0.2">
      <c r="A693" s="21"/>
      <c r="B693" s="20" t="s">
        <v>130</v>
      </c>
      <c r="C693" s="19">
        <v>200000</v>
      </c>
      <c r="D693" s="19">
        <v>0</v>
      </c>
      <c r="E693" s="19">
        <v>0</v>
      </c>
      <c r="F693" s="19"/>
    </row>
    <row r="694" spans="1:6" ht="15.95" customHeight="1" x14ac:dyDescent="0.2">
      <c r="A694" s="14"/>
      <c r="B694" s="67" t="s">
        <v>129</v>
      </c>
      <c r="C694" s="12"/>
      <c r="D694" s="12">
        <v>30000</v>
      </c>
      <c r="E694" s="12">
        <v>30000</v>
      </c>
      <c r="F694" s="12"/>
    </row>
    <row r="695" spans="1:6" ht="15.95" customHeight="1" x14ac:dyDescent="0.2">
      <c r="A695" s="14"/>
      <c r="B695" s="67" t="s">
        <v>128</v>
      </c>
      <c r="C695" s="12"/>
      <c r="D695" s="12">
        <v>50000</v>
      </c>
      <c r="E695" s="12">
        <v>50000</v>
      </c>
      <c r="F695" s="12"/>
    </row>
    <row r="696" spans="1:6" ht="15.95" customHeight="1" x14ac:dyDescent="0.2">
      <c r="A696" s="14"/>
      <c r="B696" s="67" t="s">
        <v>127</v>
      </c>
      <c r="C696" s="12"/>
      <c r="D696" s="12">
        <v>30000</v>
      </c>
      <c r="E696" s="12">
        <v>30000</v>
      </c>
      <c r="F696" s="12"/>
    </row>
    <row r="697" spans="1:6" ht="15.95" customHeight="1" x14ac:dyDescent="0.2">
      <c r="A697" s="14"/>
      <c r="B697" s="67" t="s">
        <v>126</v>
      </c>
      <c r="C697" s="12"/>
      <c r="D697" s="12">
        <v>15000</v>
      </c>
      <c r="E697" s="12">
        <v>15000</v>
      </c>
      <c r="F697" s="12"/>
    </row>
    <row r="698" spans="1:6" ht="15.95" customHeight="1" x14ac:dyDescent="0.2">
      <c r="A698" s="14"/>
      <c r="B698" s="67" t="s">
        <v>125</v>
      </c>
      <c r="C698" s="12"/>
      <c r="D698" s="12">
        <v>45020</v>
      </c>
      <c r="E698" s="12">
        <v>45020</v>
      </c>
      <c r="F698" s="12"/>
    </row>
    <row r="699" spans="1:6" ht="15.95" customHeight="1" x14ac:dyDescent="0.2">
      <c r="A699" s="14"/>
      <c r="B699" s="67" t="s">
        <v>124</v>
      </c>
      <c r="C699" s="12"/>
      <c r="D699" s="12">
        <v>29980</v>
      </c>
      <c r="E699" s="12">
        <v>29980</v>
      </c>
      <c r="F699" s="12"/>
    </row>
    <row r="700" spans="1:6" ht="15.95" customHeight="1" thickBot="1" x14ac:dyDescent="0.25">
      <c r="A700" s="14"/>
      <c r="B700" s="66" t="s">
        <v>123</v>
      </c>
      <c r="C700" s="12">
        <v>0</v>
      </c>
      <c r="D700" s="12">
        <v>150000</v>
      </c>
      <c r="E700" s="12">
        <v>150000</v>
      </c>
      <c r="F700" s="12"/>
    </row>
    <row r="701" spans="1:6" ht="15.95" customHeight="1" thickBot="1" x14ac:dyDescent="0.3">
      <c r="A701" s="8">
        <v>4312</v>
      </c>
      <c r="B701" s="7" t="s">
        <v>122</v>
      </c>
      <c r="C701" s="6">
        <f>SUM(C702)</f>
        <v>0</v>
      </c>
      <c r="D701" s="6">
        <f>SUM(D702)</f>
        <v>50000</v>
      </c>
      <c r="E701" s="6">
        <f>SUM(E702)</f>
        <v>50000</v>
      </c>
      <c r="F701" s="43">
        <f>SUM(E701/D701*100)</f>
        <v>100</v>
      </c>
    </row>
    <row r="702" spans="1:6" ht="15.95" customHeight="1" thickBot="1" x14ac:dyDescent="0.25">
      <c r="A702" s="36"/>
      <c r="B702" s="35" t="s">
        <v>121</v>
      </c>
      <c r="C702" s="34">
        <v>0</v>
      </c>
      <c r="D702" s="34">
        <v>50000</v>
      </c>
      <c r="E702" s="34">
        <v>50000</v>
      </c>
      <c r="F702" s="34"/>
    </row>
    <row r="703" spans="1:6" ht="15.95" customHeight="1" thickBot="1" x14ac:dyDescent="0.3">
      <c r="A703" s="8">
        <v>4329</v>
      </c>
      <c r="B703" s="7" t="s">
        <v>120</v>
      </c>
      <c r="C703" s="6">
        <f>SUM(C704:C706)</f>
        <v>20000</v>
      </c>
      <c r="D703" s="6">
        <f>SUM(D704:D706)</f>
        <v>389000</v>
      </c>
      <c r="E703" s="6">
        <f>SUM(E704:E706)</f>
        <v>387685</v>
      </c>
      <c r="F703" s="43">
        <f>SUM(E703/D703*100)</f>
        <v>99.661953727506429</v>
      </c>
    </row>
    <row r="704" spans="1:6" ht="15.95" customHeight="1" x14ac:dyDescent="0.2">
      <c r="A704" s="21"/>
      <c r="B704" s="20" t="s">
        <v>119</v>
      </c>
      <c r="C704" s="19">
        <v>20000</v>
      </c>
      <c r="D704" s="19">
        <v>20000</v>
      </c>
      <c r="E704" s="19">
        <v>18685</v>
      </c>
      <c r="F704" s="19"/>
    </row>
    <row r="705" spans="1:6" ht="15.95" customHeight="1" x14ac:dyDescent="0.2">
      <c r="A705" s="14"/>
      <c r="B705" s="13" t="s">
        <v>118</v>
      </c>
      <c r="C705" s="12">
        <v>0</v>
      </c>
      <c r="D705" s="12">
        <v>254000</v>
      </c>
      <c r="E705" s="12">
        <v>254000</v>
      </c>
      <c r="F705" s="12"/>
    </row>
    <row r="706" spans="1:6" ht="15.95" customHeight="1" thickBot="1" x14ac:dyDescent="0.25">
      <c r="A706" s="11"/>
      <c r="B706" s="10" t="s">
        <v>117</v>
      </c>
      <c r="C706" s="9">
        <v>0</v>
      </c>
      <c r="D706" s="9">
        <v>115000</v>
      </c>
      <c r="E706" s="9">
        <v>115000</v>
      </c>
      <c r="F706" s="9"/>
    </row>
    <row r="707" spans="1:6" ht="15.95" customHeight="1" thickBot="1" x14ac:dyDescent="0.3">
      <c r="A707" s="8">
        <v>4333</v>
      </c>
      <c r="B707" s="7" t="s">
        <v>116</v>
      </c>
      <c r="C707" s="6">
        <f>SUM(C708)</f>
        <v>0</v>
      </c>
      <c r="D707" s="6">
        <f>SUM(D708)</f>
        <v>37000</v>
      </c>
      <c r="E707" s="6">
        <f>SUM(E708)</f>
        <v>37000</v>
      </c>
      <c r="F707" s="43">
        <f>SUM(E707/D707*100)</f>
        <v>100</v>
      </c>
    </row>
    <row r="708" spans="1:6" ht="15.95" customHeight="1" thickBot="1" x14ac:dyDescent="0.25">
      <c r="A708" s="36"/>
      <c r="B708" s="35" t="s">
        <v>115</v>
      </c>
      <c r="C708" s="34">
        <v>0</v>
      </c>
      <c r="D708" s="34">
        <v>37000</v>
      </c>
      <c r="E708" s="34">
        <v>37000</v>
      </c>
      <c r="F708" s="34"/>
    </row>
    <row r="709" spans="1:6" ht="15.95" customHeight="1" thickBot="1" x14ac:dyDescent="0.3">
      <c r="A709" s="8">
        <v>4339</v>
      </c>
      <c r="B709" s="7" t="s">
        <v>114</v>
      </c>
      <c r="C709" s="6">
        <f>SUM(C710)</f>
        <v>1000</v>
      </c>
      <c r="D709" s="6">
        <f>SUM(D710)</f>
        <v>1000</v>
      </c>
      <c r="E709" s="6">
        <f>SUM(E710)</f>
        <v>168</v>
      </c>
      <c r="F709" s="43">
        <f>SUM(E709/D709*100)</f>
        <v>16.8</v>
      </c>
    </row>
    <row r="710" spans="1:6" ht="15.95" customHeight="1" thickBot="1" x14ac:dyDescent="0.25">
      <c r="A710" s="36"/>
      <c r="B710" s="35" t="s">
        <v>113</v>
      </c>
      <c r="C710" s="34">
        <v>1000</v>
      </c>
      <c r="D710" s="34">
        <v>1000</v>
      </c>
      <c r="E710" s="34">
        <v>168</v>
      </c>
      <c r="F710" s="34"/>
    </row>
    <row r="711" spans="1:6" ht="15.95" customHeight="1" thickBot="1" x14ac:dyDescent="0.3">
      <c r="A711" s="8">
        <v>4351</v>
      </c>
      <c r="B711" s="7" t="s">
        <v>112</v>
      </c>
      <c r="C711" s="6">
        <f>SUM(C712:C715)</f>
        <v>7400000</v>
      </c>
      <c r="D711" s="6">
        <f>SUM(D712:D715)</f>
        <v>10836000</v>
      </c>
      <c r="E711" s="6">
        <f>SUM(E712:E715)</f>
        <v>10836000</v>
      </c>
      <c r="F711" s="43">
        <f>SUM(E711/D711*100)</f>
        <v>100</v>
      </c>
    </row>
    <row r="712" spans="1:6" ht="15.95" customHeight="1" x14ac:dyDescent="0.2">
      <c r="A712" s="21"/>
      <c r="B712" s="20" t="s">
        <v>111</v>
      </c>
      <c r="C712" s="19">
        <v>0</v>
      </c>
      <c r="D712" s="19">
        <v>487000</v>
      </c>
      <c r="E712" s="19">
        <v>487000</v>
      </c>
      <c r="F712" s="19"/>
    </row>
    <row r="713" spans="1:6" ht="15.95" customHeight="1" x14ac:dyDescent="0.2">
      <c r="A713" s="14"/>
      <c r="B713" s="13" t="s">
        <v>110</v>
      </c>
      <c r="C713" s="12">
        <v>7400000</v>
      </c>
      <c r="D713" s="12">
        <v>6616000</v>
      </c>
      <c r="E713" s="12">
        <v>6616000</v>
      </c>
      <c r="F713" s="12"/>
    </row>
    <row r="714" spans="1:6" ht="15.95" customHeight="1" x14ac:dyDescent="0.2">
      <c r="A714" s="14"/>
      <c r="B714" s="13" t="s">
        <v>109</v>
      </c>
      <c r="C714" s="12">
        <v>0</v>
      </c>
      <c r="D714" s="12">
        <v>670000</v>
      </c>
      <c r="E714" s="12">
        <v>670000</v>
      </c>
      <c r="F714" s="12"/>
    </row>
    <row r="715" spans="1:6" ht="15.95" customHeight="1" thickBot="1" x14ac:dyDescent="0.25">
      <c r="A715" s="14"/>
      <c r="B715" s="13" t="s">
        <v>108</v>
      </c>
      <c r="C715" s="12">
        <v>0</v>
      </c>
      <c r="D715" s="12">
        <v>3063000</v>
      </c>
      <c r="E715" s="12">
        <v>3063000</v>
      </c>
      <c r="F715" s="12"/>
    </row>
    <row r="716" spans="1:6" ht="15.95" customHeight="1" thickBot="1" x14ac:dyDescent="0.3">
      <c r="A716" s="8">
        <v>4356</v>
      </c>
      <c r="B716" s="7" t="s">
        <v>107</v>
      </c>
      <c r="C716" s="6">
        <f>SUM(C717:C718)</f>
        <v>0</v>
      </c>
      <c r="D716" s="6">
        <f>SUM(D717:D718)</f>
        <v>881000</v>
      </c>
      <c r="E716" s="6">
        <f>SUM(E717:E718)</f>
        <v>881000</v>
      </c>
      <c r="F716" s="43">
        <f>SUM(E716/D716*100)</f>
        <v>100</v>
      </c>
    </row>
    <row r="717" spans="1:6" ht="15.95" customHeight="1" x14ac:dyDescent="0.2">
      <c r="A717" s="46"/>
      <c r="B717" s="45" t="s">
        <v>106</v>
      </c>
      <c r="C717" s="44">
        <v>0</v>
      </c>
      <c r="D717" s="44">
        <v>866000</v>
      </c>
      <c r="E717" s="44">
        <v>866000</v>
      </c>
      <c r="F717" s="44"/>
    </row>
    <row r="718" spans="1:6" ht="15.95" customHeight="1" thickBot="1" x14ac:dyDescent="0.25">
      <c r="A718" s="65"/>
      <c r="B718" s="35" t="s">
        <v>105</v>
      </c>
      <c r="C718" s="34">
        <v>0</v>
      </c>
      <c r="D718" s="34">
        <v>15000</v>
      </c>
      <c r="E718" s="34">
        <v>15000</v>
      </c>
      <c r="F718" s="64"/>
    </row>
    <row r="719" spans="1:6" ht="15.95" customHeight="1" thickBot="1" x14ac:dyDescent="0.3">
      <c r="A719" s="8">
        <v>4371</v>
      </c>
      <c r="B719" s="7" t="s">
        <v>104</v>
      </c>
      <c r="C719" s="6">
        <f>SUM(C720:C723)</f>
        <v>0</v>
      </c>
      <c r="D719" s="6">
        <f>SUM(D720:D723)</f>
        <v>28400</v>
      </c>
      <c r="E719" s="6">
        <f>SUM(E720:E723)</f>
        <v>28400</v>
      </c>
      <c r="F719" s="43">
        <f>SUM(E719/D719*100)</f>
        <v>100</v>
      </c>
    </row>
    <row r="720" spans="1:6" ht="15.95" customHeight="1" x14ac:dyDescent="0.2">
      <c r="A720" s="46"/>
      <c r="B720" s="45" t="s">
        <v>103</v>
      </c>
      <c r="C720" s="44">
        <v>0</v>
      </c>
      <c r="D720" s="44">
        <v>9000</v>
      </c>
      <c r="E720" s="44">
        <v>9000</v>
      </c>
      <c r="F720" s="44"/>
    </row>
    <row r="721" spans="1:6" ht="15.95" customHeight="1" x14ac:dyDescent="0.2">
      <c r="A721" s="36"/>
      <c r="B721" s="35" t="s">
        <v>102</v>
      </c>
      <c r="C721" s="34">
        <v>0</v>
      </c>
      <c r="D721" s="34">
        <v>5000</v>
      </c>
      <c r="E721" s="34">
        <v>5000</v>
      </c>
      <c r="F721" s="34"/>
    </row>
    <row r="722" spans="1:6" ht="15.95" customHeight="1" x14ac:dyDescent="0.2">
      <c r="A722" s="14"/>
      <c r="B722" s="13" t="s">
        <v>101</v>
      </c>
      <c r="C722" s="12">
        <v>0</v>
      </c>
      <c r="D722" s="12">
        <v>3900</v>
      </c>
      <c r="E722" s="12">
        <v>3900</v>
      </c>
      <c r="F722" s="12"/>
    </row>
    <row r="723" spans="1:6" ht="15.95" customHeight="1" thickBot="1" x14ac:dyDescent="0.25">
      <c r="A723" s="63"/>
      <c r="B723" s="62" t="s">
        <v>100</v>
      </c>
      <c r="C723" s="61">
        <v>0</v>
      </c>
      <c r="D723" s="61">
        <v>10500</v>
      </c>
      <c r="E723" s="61">
        <v>10500</v>
      </c>
      <c r="F723" s="61"/>
    </row>
    <row r="724" spans="1:6" ht="15.95" customHeight="1" thickBot="1" x14ac:dyDescent="0.3">
      <c r="A724" s="8">
        <v>4375</v>
      </c>
      <c r="B724" s="7" t="s">
        <v>99</v>
      </c>
      <c r="C724" s="6">
        <f>SUM(C725:C727)</f>
        <v>155000</v>
      </c>
      <c r="D724" s="6">
        <f>SUM(D725:D727)</f>
        <v>383000</v>
      </c>
      <c r="E724" s="6">
        <f>SUM(E725:E727)</f>
        <v>342791.86</v>
      </c>
      <c r="F724" s="43">
        <f>SUM(E724/D724*100)</f>
        <v>89.501791122715403</v>
      </c>
    </row>
    <row r="725" spans="1:6" ht="15.95" customHeight="1" x14ac:dyDescent="0.25">
      <c r="A725" s="60"/>
      <c r="B725" s="20" t="s">
        <v>98</v>
      </c>
      <c r="C725" s="19">
        <v>0</v>
      </c>
      <c r="D725" s="19">
        <v>228000</v>
      </c>
      <c r="E725" s="19">
        <v>228000</v>
      </c>
      <c r="F725" s="59"/>
    </row>
    <row r="726" spans="1:6" ht="15.95" customHeight="1" x14ac:dyDescent="0.25">
      <c r="A726" s="58"/>
      <c r="B726" s="13" t="s">
        <v>97</v>
      </c>
      <c r="C726" s="12">
        <v>135000</v>
      </c>
      <c r="D726" s="12">
        <v>135000</v>
      </c>
      <c r="E726" s="12">
        <v>118452.34</v>
      </c>
      <c r="F726" s="57"/>
    </row>
    <row r="727" spans="1:6" ht="15.95" customHeight="1" thickBot="1" x14ac:dyDescent="0.3">
      <c r="A727" s="56"/>
      <c r="B727" s="10" t="s">
        <v>96</v>
      </c>
      <c r="C727" s="9">
        <v>20000</v>
      </c>
      <c r="D727" s="9">
        <v>20000</v>
      </c>
      <c r="E727" s="9">
        <v>-3660.48</v>
      </c>
      <c r="F727" s="55"/>
    </row>
    <row r="728" spans="1:6" ht="15.95" customHeight="1" thickBot="1" x14ac:dyDescent="0.3">
      <c r="A728" s="8">
        <v>4379</v>
      </c>
      <c r="B728" s="7" t="s">
        <v>95</v>
      </c>
      <c r="C728" s="6">
        <f>SUM(C729)</f>
        <v>0</v>
      </c>
      <c r="D728" s="6">
        <f>SUM(D729)</f>
        <v>4000</v>
      </c>
      <c r="E728" s="6">
        <f>SUM(E729)</f>
        <v>4000</v>
      </c>
      <c r="F728" s="43">
        <f>SUM(E728/D728*100)</f>
        <v>100</v>
      </c>
    </row>
    <row r="729" spans="1:6" ht="15.95" customHeight="1" thickBot="1" x14ac:dyDescent="0.25">
      <c r="A729" s="54"/>
      <c r="B729" s="53" t="s">
        <v>94</v>
      </c>
      <c r="C729" s="52">
        <v>0</v>
      </c>
      <c r="D729" s="52">
        <v>4000</v>
      </c>
      <c r="E729" s="52">
        <v>4000</v>
      </c>
      <c r="F729" s="51"/>
    </row>
    <row r="730" spans="1:6" ht="15.95" customHeight="1" thickBot="1" x14ac:dyDescent="0.3">
      <c r="A730" s="50">
        <v>4399</v>
      </c>
      <c r="B730" s="49" t="s">
        <v>93</v>
      </c>
      <c r="C730" s="48">
        <f>SUM(C731:C734)</f>
        <v>2329000</v>
      </c>
      <c r="D730" s="48">
        <f>SUM(D731:D734)</f>
        <v>56600</v>
      </c>
      <c r="E730" s="48">
        <f>SUM(E731:E734)</f>
        <v>5010</v>
      </c>
      <c r="F730" s="47">
        <f>SUM(E730/D730*100)</f>
        <v>8.8515901060070661</v>
      </c>
    </row>
    <row r="731" spans="1:6" ht="15.95" customHeight="1" x14ac:dyDescent="0.2">
      <c r="A731" s="21"/>
      <c r="B731" s="20" t="s">
        <v>92</v>
      </c>
      <c r="C731" s="19">
        <v>4000</v>
      </c>
      <c r="D731" s="19">
        <v>4000</v>
      </c>
      <c r="E731" s="19">
        <v>410</v>
      </c>
      <c r="F731" s="19"/>
    </row>
    <row r="732" spans="1:6" ht="15.95" customHeight="1" x14ac:dyDescent="0.2">
      <c r="A732" s="14"/>
      <c r="B732" s="13" t="s">
        <v>91</v>
      </c>
      <c r="C732" s="12">
        <v>15000</v>
      </c>
      <c r="D732" s="12">
        <v>15000</v>
      </c>
      <c r="E732" s="12">
        <v>4600</v>
      </c>
      <c r="F732" s="12"/>
    </row>
    <row r="733" spans="1:6" ht="15.95" customHeight="1" x14ac:dyDescent="0.2">
      <c r="A733" s="14"/>
      <c r="B733" s="13" t="s">
        <v>90</v>
      </c>
      <c r="C733" s="12">
        <v>1790300</v>
      </c>
      <c r="D733" s="12">
        <v>37300</v>
      </c>
      <c r="E733" s="12">
        <v>0</v>
      </c>
      <c r="F733" s="12"/>
    </row>
    <row r="734" spans="1:6" ht="15.95" customHeight="1" thickBot="1" x14ac:dyDescent="0.25">
      <c r="A734" s="11"/>
      <c r="B734" s="10" t="s">
        <v>89</v>
      </c>
      <c r="C734" s="9">
        <v>519700</v>
      </c>
      <c r="D734" s="9">
        <v>300</v>
      </c>
      <c r="E734" s="9">
        <v>0</v>
      </c>
      <c r="F734" s="9"/>
    </row>
    <row r="735" spans="1:6" ht="15.95" customHeight="1" thickBot="1" x14ac:dyDescent="0.3">
      <c r="A735" s="8">
        <v>5212</v>
      </c>
      <c r="B735" s="7" t="s">
        <v>88</v>
      </c>
      <c r="C735" s="6">
        <f>SUM(C736:C737)</f>
        <v>65000</v>
      </c>
      <c r="D735" s="6">
        <f>SUM(D736:D737)</f>
        <v>65000</v>
      </c>
      <c r="E735" s="6">
        <f>SUM(E736:E737)</f>
        <v>172.42</v>
      </c>
      <c r="F735" s="43">
        <f>SUM(E735/D735*100)</f>
        <v>0.26526153846153844</v>
      </c>
    </row>
    <row r="736" spans="1:6" ht="15.95" customHeight="1" x14ac:dyDescent="0.2">
      <c r="A736" s="21"/>
      <c r="B736" s="20" t="s">
        <v>87</v>
      </c>
      <c r="C736" s="19">
        <v>50000</v>
      </c>
      <c r="D736" s="19">
        <v>50000</v>
      </c>
      <c r="E736" s="19">
        <v>0</v>
      </c>
      <c r="F736" s="19"/>
    </row>
    <row r="737" spans="1:6" ht="15.95" customHeight="1" thickBot="1" x14ac:dyDescent="0.25">
      <c r="A737" s="11"/>
      <c r="B737" s="10" t="s">
        <v>86</v>
      </c>
      <c r="C737" s="9">
        <v>15000</v>
      </c>
      <c r="D737" s="9">
        <v>15000</v>
      </c>
      <c r="E737" s="9">
        <v>172.42</v>
      </c>
      <c r="F737" s="9"/>
    </row>
    <row r="738" spans="1:6" ht="15.95" customHeight="1" thickBot="1" x14ac:dyDescent="0.3">
      <c r="A738" s="8">
        <v>5311</v>
      </c>
      <c r="B738" s="7" t="s">
        <v>85</v>
      </c>
      <c r="C738" s="6">
        <f>SUM(C739:C741)</f>
        <v>10750000</v>
      </c>
      <c r="D738" s="6">
        <f>SUM(D739:D741)</f>
        <v>5853697</v>
      </c>
      <c r="E738" s="6">
        <f>SUM(E739:E741)</f>
        <v>4232231.49</v>
      </c>
      <c r="F738" s="43">
        <f>SUM(E738/D738*100)</f>
        <v>72.300146215289246</v>
      </c>
    </row>
    <row r="739" spans="1:6" ht="15.95" customHeight="1" x14ac:dyDescent="0.2">
      <c r="A739" s="21"/>
      <c r="B739" s="20" t="s">
        <v>84</v>
      </c>
      <c r="C739" s="19">
        <v>5153000</v>
      </c>
      <c r="D739" s="19">
        <v>5153000</v>
      </c>
      <c r="E739" s="19">
        <v>3950622</v>
      </c>
      <c r="F739" s="19"/>
    </row>
    <row r="740" spans="1:6" ht="15.95" customHeight="1" x14ac:dyDescent="0.2">
      <c r="A740" s="14"/>
      <c r="B740" s="13" t="s">
        <v>83</v>
      </c>
      <c r="C740" s="12">
        <v>597000</v>
      </c>
      <c r="D740" s="12">
        <v>597000</v>
      </c>
      <c r="E740" s="12">
        <v>281609.49</v>
      </c>
      <c r="F740" s="12"/>
    </row>
    <row r="741" spans="1:6" ht="15.95" customHeight="1" thickBot="1" x14ac:dyDescent="0.25">
      <c r="A741" s="11"/>
      <c r="B741" s="10" t="s">
        <v>82</v>
      </c>
      <c r="C741" s="9">
        <v>5000000</v>
      </c>
      <c r="D741" s="9">
        <v>103697</v>
      </c>
      <c r="E741" s="9">
        <v>0</v>
      </c>
      <c r="F741" s="9"/>
    </row>
    <row r="742" spans="1:6" ht="15.95" customHeight="1" thickBot="1" x14ac:dyDescent="0.3">
      <c r="A742" s="8">
        <v>5399</v>
      </c>
      <c r="B742" s="7" t="s">
        <v>81</v>
      </c>
      <c r="C742" s="6">
        <f>SUM(C743)</f>
        <v>600000</v>
      </c>
      <c r="D742" s="6">
        <f>SUM(D743)</f>
        <v>800000</v>
      </c>
      <c r="E742" s="6">
        <f>SUM(E743)</f>
        <v>269552</v>
      </c>
      <c r="F742" s="43">
        <f>SUM(E742/D742*100)</f>
        <v>33.694000000000003</v>
      </c>
    </row>
    <row r="743" spans="1:6" ht="15.95" customHeight="1" thickBot="1" x14ac:dyDescent="0.25">
      <c r="A743" s="36"/>
      <c r="B743" s="35" t="s">
        <v>80</v>
      </c>
      <c r="C743" s="34">
        <v>600000</v>
      </c>
      <c r="D743" s="34">
        <v>800000</v>
      </c>
      <c r="E743" s="34">
        <v>269552</v>
      </c>
      <c r="F743" s="34"/>
    </row>
    <row r="744" spans="1:6" ht="15.95" customHeight="1" thickBot="1" x14ac:dyDescent="0.3">
      <c r="A744" s="8">
        <v>5512</v>
      </c>
      <c r="B744" s="7" t="s">
        <v>79</v>
      </c>
      <c r="C744" s="6">
        <f>SUM(C745:C750)</f>
        <v>1977000</v>
      </c>
      <c r="D744" s="6">
        <f>SUM(D745:D750)</f>
        <v>2897140</v>
      </c>
      <c r="E744" s="6">
        <f>SUM(E745:E750)</f>
        <v>1932538.3299999998</v>
      </c>
      <c r="F744" s="43">
        <f>SUM(E744/D744*100)</f>
        <v>66.705037726861661</v>
      </c>
    </row>
    <row r="745" spans="1:6" ht="15.95" customHeight="1" x14ac:dyDescent="0.2">
      <c r="A745" s="21"/>
      <c r="B745" s="20" t="s">
        <v>78</v>
      </c>
      <c r="C745" s="19">
        <v>1407000</v>
      </c>
      <c r="D745" s="19">
        <v>1634240</v>
      </c>
      <c r="E745" s="19">
        <v>1186716.3899999999</v>
      </c>
      <c r="F745" s="19"/>
    </row>
    <row r="746" spans="1:6" ht="15.95" customHeight="1" x14ac:dyDescent="0.2">
      <c r="A746" s="14"/>
      <c r="B746" s="13" t="s">
        <v>77</v>
      </c>
      <c r="C746" s="12">
        <v>420000</v>
      </c>
      <c r="D746" s="12">
        <v>515000</v>
      </c>
      <c r="E746" s="12">
        <v>493749.85</v>
      </c>
      <c r="F746" s="12"/>
    </row>
    <row r="747" spans="1:6" ht="15.95" customHeight="1" x14ac:dyDescent="0.2">
      <c r="A747" s="14"/>
      <c r="B747" s="13" t="s">
        <v>76</v>
      </c>
      <c r="C747" s="12">
        <v>30000</v>
      </c>
      <c r="D747" s="12">
        <v>128400</v>
      </c>
      <c r="E747" s="12">
        <v>69476</v>
      </c>
      <c r="F747" s="12"/>
    </row>
    <row r="748" spans="1:6" ht="15.95" customHeight="1" x14ac:dyDescent="0.2">
      <c r="A748" s="14"/>
      <c r="B748" s="13" t="s">
        <v>75</v>
      </c>
      <c r="C748" s="12">
        <v>90000</v>
      </c>
      <c r="D748" s="12">
        <v>500000</v>
      </c>
      <c r="E748" s="12">
        <v>106213</v>
      </c>
      <c r="F748" s="12"/>
    </row>
    <row r="749" spans="1:6" ht="15.95" customHeight="1" x14ac:dyDescent="0.2">
      <c r="A749" s="11"/>
      <c r="B749" s="10" t="s">
        <v>74</v>
      </c>
      <c r="C749" s="9">
        <v>30000</v>
      </c>
      <c r="D749" s="9">
        <v>30000</v>
      </c>
      <c r="E749" s="9">
        <v>31613.09</v>
      </c>
      <c r="F749" s="9"/>
    </row>
    <row r="750" spans="1:6" ht="15.95" customHeight="1" thickBot="1" x14ac:dyDescent="0.25">
      <c r="A750" s="11"/>
      <c r="B750" s="10" t="s">
        <v>73</v>
      </c>
      <c r="C750" s="9">
        <v>0</v>
      </c>
      <c r="D750" s="9">
        <v>89500</v>
      </c>
      <c r="E750" s="9">
        <v>44770</v>
      </c>
      <c r="F750" s="9"/>
    </row>
    <row r="751" spans="1:6" ht="15.95" customHeight="1" thickBot="1" x14ac:dyDescent="0.3">
      <c r="A751" s="8">
        <v>6112</v>
      </c>
      <c r="B751" s="7" t="s">
        <v>72</v>
      </c>
      <c r="C751" s="6">
        <f>SUM(C752:C756)</f>
        <v>2754000</v>
      </c>
      <c r="D751" s="6">
        <f>SUM(D752:D756)</f>
        <v>2754000</v>
      </c>
      <c r="E751" s="6">
        <f>SUM(E752:E756)</f>
        <v>2444525</v>
      </c>
      <c r="F751" s="43">
        <f>SUM(E751/D751*100)</f>
        <v>88.762708787218585</v>
      </c>
    </row>
    <row r="752" spans="1:6" ht="15.95" customHeight="1" x14ac:dyDescent="0.2">
      <c r="A752" s="21"/>
      <c r="B752" s="20" t="s">
        <v>71</v>
      </c>
      <c r="C752" s="19">
        <v>2521000</v>
      </c>
      <c r="D752" s="19">
        <v>2521000</v>
      </c>
      <c r="E752" s="19">
        <v>2260301</v>
      </c>
      <c r="F752" s="19"/>
    </row>
    <row r="753" spans="1:6" ht="15.95" customHeight="1" x14ac:dyDescent="0.2">
      <c r="A753" s="14"/>
      <c r="B753" s="13" t="s">
        <v>70</v>
      </c>
      <c r="C753" s="12">
        <v>59000</v>
      </c>
      <c r="D753" s="12">
        <v>59000</v>
      </c>
      <c r="E753" s="12">
        <v>46056</v>
      </c>
      <c r="F753" s="12"/>
    </row>
    <row r="754" spans="1:6" ht="15.95" customHeight="1" x14ac:dyDescent="0.2">
      <c r="A754" s="14"/>
      <c r="B754" s="13" t="s">
        <v>69</v>
      </c>
      <c r="C754" s="12">
        <v>61000</v>
      </c>
      <c r="D754" s="12">
        <v>61000</v>
      </c>
      <c r="E754" s="12">
        <v>46056</v>
      </c>
      <c r="F754" s="12"/>
    </row>
    <row r="755" spans="1:6" ht="15.95" customHeight="1" x14ac:dyDescent="0.2">
      <c r="A755" s="14"/>
      <c r="B755" s="13" t="s">
        <v>68</v>
      </c>
      <c r="C755" s="12">
        <v>57000</v>
      </c>
      <c r="D755" s="12">
        <v>57000</v>
      </c>
      <c r="E755" s="12">
        <v>46056</v>
      </c>
      <c r="F755" s="12"/>
    </row>
    <row r="756" spans="1:6" ht="15.95" customHeight="1" thickBot="1" x14ac:dyDescent="0.25">
      <c r="A756" s="11"/>
      <c r="B756" s="10" t="s">
        <v>67</v>
      </c>
      <c r="C756" s="9">
        <v>56000</v>
      </c>
      <c r="D756" s="9">
        <v>56000</v>
      </c>
      <c r="E756" s="9">
        <v>46056</v>
      </c>
      <c r="F756" s="9"/>
    </row>
    <row r="757" spans="1:6" ht="15.95" customHeight="1" thickBot="1" x14ac:dyDescent="0.3">
      <c r="A757" s="8">
        <v>6115</v>
      </c>
      <c r="B757" s="7" t="s">
        <v>66</v>
      </c>
      <c r="C757" s="6">
        <f>SUM(C758)</f>
        <v>0</v>
      </c>
      <c r="D757" s="6">
        <f>SUM(D758)</f>
        <v>515688</v>
      </c>
      <c r="E757" s="6">
        <f>SUM(E758)</f>
        <v>415688</v>
      </c>
      <c r="F757" s="5"/>
    </row>
    <row r="758" spans="1:6" ht="15.95" customHeight="1" thickBot="1" x14ac:dyDescent="0.25">
      <c r="A758" s="54"/>
      <c r="B758" s="53" t="s">
        <v>65</v>
      </c>
      <c r="C758" s="52">
        <v>0</v>
      </c>
      <c r="D758" s="52">
        <v>515688</v>
      </c>
      <c r="E758" s="52">
        <v>415688</v>
      </c>
      <c r="F758" s="51"/>
    </row>
    <row r="759" spans="1:6" ht="15.95" customHeight="1" thickBot="1" x14ac:dyDescent="0.3">
      <c r="A759" s="8">
        <v>6118</v>
      </c>
      <c r="B759" s="7" t="s">
        <v>64</v>
      </c>
      <c r="C759" s="6">
        <f>SUM(C760)</f>
        <v>0</v>
      </c>
      <c r="D759" s="6">
        <f>SUM(D760)</f>
        <v>402000</v>
      </c>
      <c r="E759" s="6">
        <f>SUM(E760)</f>
        <v>399040.9</v>
      </c>
      <c r="F759" s="5"/>
    </row>
    <row r="760" spans="1:6" ht="15.95" customHeight="1" thickBot="1" x14ac:dyDescent="0.25">
      <c r="A760" s="54"/>
      <c r="B760" s="53" t="s">
        <v>63</v>
      </c>
      <c r="C760" s="52">
        <v>0</v>
      </c>
      <c r="D760" s="52">
        <v>402000</v>
      </c>
      <c r="E760" s="52">
        <v>399040.9</v>
      </c>
      <c r="F760" s="51"/>
    </row>
    <row r="761" spans="1:6" ht="15.95" customHeight="1" thickBot="1" x14ac:dyDescent="0.3">
      <c r="A761" s="50">
        <v>6171</v>
      </c>
      <c r="B761" s="49" t="s">
        <v>62</v>
      </c>
      <c r="C761" s="48">
        <f>SUM(C762:C764)</f>
        <v>62194300</v>
      </c>
      <c r="D761" s="48">
        <f>SUM(D762:D764)</f>
        <v>86227589.950000003</v>
      </c>
      <c r="E761" s="48">
        <f>SUM(E762:E764)</f>
        <v>74148785.909999996</v>
      </c>
      <c r="F761" s="47">
        <f>SUM(E761/D761*100)</f>
        <v>85.991949853864597</v>
      </c>
    </row>
    <row r="762" spans="1:6" ht="15.95" customHeight="1" x14ac:dyDescent="0.2">
      <c r="A762" s="21"/>
      <c r="B762" s="20" t="s">
        <v>61</v>
      </c>
      <c r="C762" s="19">
        <v>49632000</v>
      </c>
      <c r="D762" s="19">
        <v>54827209</v>
      </c>
      <c r="E762" s="19">
        <v>49954981</v>
      </c>
      <c r="F762" s="19"/>
    </row>
    <row r="763" spans="1:6" ht="15.95" customHeight="1" x14ac:dyDescent="0.2">
      <c r="A763" s="14"/>
      <c r="B763" s="13" t="s">
        <v>60</v>
      </c>
      <c r="C763" s="12">
        <v>12137300</v>
      </c>
      <c r="D763" s="12">
        <v>14859204.949999999</v>
      </c>
      <c r="E763" s="12">
        <v>12233890.810000001</v>
      </c>
      <c r="F763" s="12"/>
    </row>
    <row r="764" spans="1:6" ht="15.95" customHeight="1" thickBot="1" x14ac:dyDescent="0.25">
      <c r="A764" s="11"/>
      <c r="B764" s="10" t="s">
        <v>59</v>
      </c>
      <c r="C764" s="9">
        <v>425000</v>
      </c>
      <c r="D764" s="9">
        <v>16541176</v>
      </c>
      <c r="E764" s="9">
        <v>11959914.1</v>
      </c>
      <c r="F764" s="9"/>
    </row>
    <row r="765" spans="1:6" ht="15.95" customHeight="1" thickBot="1" x14ac:dyDescent="0.3">
      <c r="A765" s="8">
        <v>6310</v>
      </c>
      <c r="B765" s="7" t="s">
        <v>58</v>
      </c>
      <c r="C765" s="6">
        <f>SUM(C766)</f>
        <v>80000</v>
      </c>
      <c r="D765" s="6">
        <f>SUM(D766)</f>
        <v>131000</v>
      </c>
      <c r="E765" s="6">
        <f>SUM(E766)</f>
        <v>130343.07</v>
      </c>
      <c r="F765" s="43">
        <f>SUM(E765/D765*100)</f>
        <v>99.498526717557255</v>
      </c>
    </row>
    <row r="766" spans="1:6" ht="15.95" customHeight="1" thickBot="1" x14ac:dyDescent="0.25">
      <c r="A766" s="36"/>
      <c r="B766" s="35" t="s">
        <v>57</v>
      </c>
      <c r="C766" s="34">
        <v>80000</v>
      </c>
      <c r="D766" s="34">
        <v>131000</v>
      </c>
      <c r="E766" s="34">
        <v>130343.07</v>
      </c>
      <c r="F766" s="34"/>
    </row>
    <row r="767" spans="1:6" ht="15.95" customHeight="1" thickBot="1" x14ac:dyDescent="0.3">
      <c r="A767" s="8">
        <v>6320</v>
      </c>
      <c r="B767" s="7" t="s">
        <v>56</v>
      </c>
      <c r="C767" s="6">
        <f>SUM(C768:C768)</f>
        <v>900000</v>
      </c>
      <c r="D767" s="6">
        <f>SUM(D768:D768)</f>
        <v>900000</v>
      </c>
      <c r="E767" s="6">
        <f>SUM(E768:E768)</f>
        <v>849979</v>
      </c>
      <c r="F767" s="43">
        <f>SUM(E767/D767*100)</f>
        <v>94.442111111111117</v>
      </c>
    </row>
    <row r="768" spans="1:6" ht="15.95" customHeight="1" thickBot="1" x14ac:dyDescent="0.25">
      <c r="A768" s="46"/>
      <c r="B768" s="45" t="s">
        <v>55</v>
      </c>
      <c r="C768" s="44">
        <v>900000</v>
      </c>
      <c r="D768" s="44">
        <v>900000</v>
      </c>
      <c r="E768" s="44">
        <v>849979</v>
      </c>
      <c r="F768" s="44"/>
    </row>
    <row r="769" spans="1:6" ht="15.95" customHeight="1" thickBot="1" x14ac:dyDescent="0.3">
      <c r="A769" s="8">
        <v>6330</v>
      </c>
      <c r="B769" s="7" t="s">
        <v>54</v>
      </c>
      <c r="C769" s="6">
        <f>SUM(C770:C774)</f>
        <v>0</v>
      </c>
      <c r="D769" s="6">
        <f>SUM(D770:D774)</f>
        <v>0</v>
      </c>
      <c r="E769" s="6">
        <f>SUM(E770:E774)</f>
        <v>285725346.91000003</v>
      </c>
      <c r="F769" s="5" t="s">
        <v>31</v>
      </c>
    </row>
    <row r="770" spans="1:6" ht="15.95" customHeight="1" x14ac:dyDescent="0.2">
      <c r="A770" s="21"/>
      <c r="B770" s="20" t="s">
        <v>53</v>
      </c>
      <c r="C770" s="19">
        <v>0</v>
      </c>
      <c r="D770" s="19">
        <v>0</v>
      </c>
      <c r="E770" s="19">
        <v>70640</v>
      </c>
      <c r="F770" s="19"/>
    </row>
    <row r="771" spans="1:6" ht="15.95" customHeight="1" x14ac:dyDescent="0.2">
      <c r="A771" s="14"/>
      <c r="B771" s="13" t="s">
        <v>52</v>
      </c>
      <c r="C771" s="12">
        <v>0</v>
      </c>
      <c r="D771" s="12">
        <v>0</v>
      </c>
      <c r="E771" s="12">
        <v>1388749</v>
      </c>
      <c r="F771" s="12"/>
    </row>
    <row r="772" spans="1:6" ht="15.95" customHeight="1" x14ac:dyDescent="0.2">
      <c r="A772" s="14"/>
      <c r="B772" s="13" t="s">
        <v>51</v>
      </c>
      <c r="C772" s="12">
        <v>0</v>
      </c>
      <c r="D772" s="12">
        <v>0</v>
      </c>
      <c r="E772" s="12">
        <v>170967.24</v>
      </c>
      <c r="F772" s="12"/>
    </row>
    <row r="773" spans="1:6" ht="15.95" customHeight="1" x14ac:dyDescent="0.2">
      <c r="A773" s="14"/>
      <c r="B773" s="13" t="s">
        <v>50</v>
      </c>
      <c r="C773" s="12">
        <v>0</v>
      </c>
      <c r="D773" s="12">
        <v>0</v>
      </c>
      <c r="E773" s="12">
        <v>2584816.4900000002</v>
      </c>
      <c r="F773" s="12"/>
    </row>
    <row r="774" spans="1:6" ht="15.95" customHeight="1" thickBot="1" x14ac:dyDescent="0.25">
      <c r="A774" s="11"/>
      <c r="B774" s="10" t="s">
        <v>49</v>
      </c>
      <c r="C774" s="9">
        <v>0</v>
      </c>
      <c r="D774" s="9">
        <v>0</v>
      </c>
      <c r="E774" s="9">
        <v>281510174.18000001</v>
      </c>
      <c r="F774" s="9"/>
    </row>
    <row r="775" spans="1:6" ht="15.95" customHeight="1" thickBot="1" x14ac:dyDescent="0.3">
      <c r="A775" s="8">
        <v>6399</v>
      </c>
      <c r="B775" s="7" t="s">
        <v>48</v>
      </c>
      <c r="C775" s="6">
        <f>SUM(C776:C778)</f>
        <v>2000000</v>
      </c>
      <c r="D775" s="6">
        <f>SUM(D776:D778)</f>
        <v>6175440</v>
      </c>
      <c r="E775" s="6">
        <f>SUM(E776:E778)</f>
        <v>6085175.2599999998</v>
      </c>
      <c r="F775" s="43">
        <f>SUM(E775/D775*100)</f>
        <v>98.538326985607512</v>
      </c>
    </row>
    <row r="776" spans="1:6" ht="15.95" customHeight="1" x14ac:dyDescent="0.2">
      <c r="A776" s="21"/>
      <c r="B776" s="20" t="s">
        <v>47</v>
      </c>
      <c r="C776" s="19">
        <v>2000000</v>
      </c>
      <c r="D776" s="19">
        <v>2000000</v>
      </c>
      <c r="E776" s="19">
        <v>1909422.26</v>
      </c>
      <c r="F776" s="19"/>
    </row>
    <row r="777" spans="1:6" ht="15.95" customHeight="1" x14ac:dyDescent="0.2">
      <c r="A777" s="36"/>
      <c r="B777" s="35" t="s">
        <v>46</v>
      </c>
      <c r="C777" s="34">
        <v>0</v>
      </c>
      <c r="D777" s="34">
        <v>0</v>
      </c>
      <c r="E777" s="34">
        <v>313</v>
      </c>
      <c r="F777" s="34"/>
    </row>
    <row r="778" spans="1:6" ht="15.95" customHeight="1" thickBot="1" x14ac:dyDescent="0.25">
      <c r="A778" s="11"/>
      <c r="B778" s="10" t="s">
        <v>45</v>
      </c>
      <c r="C778" s="9">
        <v>0</v>
      </c>
      <c r="D778" s="9">
        <v>4175440</v>
      </c>
      <c r="E778" s="9">
        <v>4175440</v>
      </c>
      <c r="F778" s="9"/>
    </row>
    <row r="779" spans="1:6" ht="15.95" customHeight="1" thickBot="1" x14ac:dyDescent="0.3">
      <c r="A779" s="8">
        <v>6402</v>
      </c>
      <c r="B779" s="7" t="s">
        <v>44</v>
      </c>
      <c r="C779" s="6">
        <f>SUM(C780:C780)</f>
        <v>0</v>
      </c>
      <c r="D779" s="6">
        <f>SUM(D780:D780)</f>
        <v>482920.36</v>
      </c>
      <c r="E779" s="6">
        <f>SUM(E780:E780)</f>
        <v>482920.36</v>
      </c>
      <c r="F779" s="43">
        <f>SUM(E779/D779*100)</f>
        <v>100</v>
      </c>
    </row>
    <row r="780" spans="1:6" ht="15.95" customHeight="1" thickBot="1" x14ac:dyDescent="0.25">
      <c r="A780" s="21"/>
      <c r="B780" s="20" t="s">
        <v>43</v>
      </c>
      <c r="C780" s="19">
        <v>0</v>
      </c>
      <c r="D780" s="19">
        <v>482920.36</v>
      </c>
      <c r="E780" s="19">
        <v>482920.36</v>
      </c>
      <c r="F780" s="19"/>
    </row>
    <row r="781" spans="1:6" ht="15.95" customHeight="1" thickBot="1" x14ac:dyDescent="0.3">
      <c r="A781" s="8">
        <v>6409</v>
      </c>
      <c r="B781" s="7" t="s">
        <v>42</v>
      </c>
      <c r="C781" s="6">
        <f>SUM(C782:C789)</f>
        <v>6686000</v>
      </c>
      <c r="D781" s="6">
        <f>SUM(D782:D789)</f>
        <v>22528920.300000001</v>
      </c>
      <c r="E781" s="6">
        <f>SUM(E782:E789)</f>
        <v>0</v>
      </c>
      <c r="F781" s="43">
        <f>SUM(E781/D781*100)</f>
        <v>0</v>
      </c>
    </row>
    <row r="782" spans="1:6" ht="15.95" customHeight="1" x14ac:dyDescent="0.2">
      <c r="A782" s="21"/>
      <c r="B782" s="20" t="s">
        <v>41</v>
      </c>
      <c r="C782" s="19">
        <v>3046000</v>
      </c>
      <c r="D782" s="19">
        <v>2156723.2999999998</v>
      </c>
      <c r="E782" s="19">
        <v>0</v>
      </c>
      <c r="F782" s="19"/>
    </row>
    <row r="783" spans="1:6" ht="15.95" customHeight="1" x14ac:dyDescent="0.2">
      <c r="A783" s="14"/>
      <c r="B783" s="13" t="s">
        <v>40</v>
      </c>
      <c r="C783" s="12">
        <v>500000</v>
      </c>
      <c r="D783" s="12">
        <v>8065947</v>
      </c>
      <c r="E783" s="12">
        <v>0</v>
      </c>
      <c r="F783" s="12"/>
    </row>
    <row r="784" spans="1:6" ht="15.95" customHeight="1" x14ac:dyDescent="0.2">
      <c r="A784" s="14"/>
      <c r="B784" s="13" t="s">
        <v>39</v>
      </c>
      <c r="C784" s="12">
        <v>670000</v>
      </c>
      <c r="D784" s="12">
        <v>5024640</v>
      </c>
      <c r="E784" s="12">
        <v>0</v>
      </c>
      <c r="F784" s="12"/>
    </row>
    <row r="785" spans="1:6" ht="15.95" customHeight="1" x14ac:dyDescent="0.2">
      <c r="A785" s="14"/>
      <c r="B785" s="13" t="s">
        <v>38</v>
      </c>
      <c r="C785" s="12">
        <v>1480000</v>
      </c>
      <c r="D785" s="12">
        <v>2341530</v>
      </c>
      <c r="E785" s="12">
        <v>0</v>
      </c>
      <c r="F785" s="12"/>
    </row>
    <row r="786" spans="1:6" ht="15.95" customHeight="1" x14ac:dyDescent="0.2">
      <c r="A786" s="14"/>
      <c r="B786" s="13" t="s">
        <v>37</v>
      </c>
      <c r="C786" s="12">
        <v>740000</v>
      </c>
      <c r="D786" s="12">
        <v>4850080</v>
      </c>
      <c r="E786" s="12">
        <v>0</v>
      </c>
      <c r="F786" s="12"/>
    </row>
    <row r="787" spans="1:6" ht="15.95" customHeight="1" x14ac:dyDescent="0.2">
      <c r="A787" s="14"/>
      <c r="B787" s="13" t="s">
        <v>36</v>
      </c>
      <c r="C787" s="12">
        <v>100000</v>
      </c>
      <c r="D787" s="12">
        <v>40000</v>
      </c>
      <c r="E787" s="12">
        <v>0</v>
      </c>
      <c r="F787" s="12"/>
    </row>
    <row r="788" spans="1:6" ht="15.95" customHeight="1" x14ac:dyDescent="0.2">
      <c r="A788" s="14"/>
      <c r="B788" s="13" t="s">
        <v>35</v>
      </c>
      <c r="C788" s="12">
        <v>100000</v>
      </c>
      <c r="D788" s="12">
        <v>0</v>
      </c>
      <c r="E788" s="12">
        <v>0</v>
      </c>
      <c r="F788" s="12"/>
    </row>
    <row r="789" spans="1:6" ht="15.95" customHeight="1" thickBot="1" x14ac:dyDescent="0.25">
      <c r="A789" s="11"/>
      <c r="B789" s="10" t="s">
        <v>34</v>
      </c>
      <c r="C789" s="9">
        <v>50000</v>
      </c>
      <c r="D789" s="9">
        <v>50000</v>
      </c>
      <c r="E789" s="9">
        <v>0</v>
      </c>
      <c r="F789" s="9"/>
    </row>
    <row r="790" spans="1:6" ht="15.95" customHeight="1" thickBot="1" x14ac:dyDescent="0.3">
      <c r="A790" s="29"/>
      <c r="B790" s="28" t="s">
        <v>33</v>
      </c>
      <c r="C790" s="27">
        <f>SUM(C289+C296+C298+C301+C303+C307+C327+C335+C339+C343+C347+C349+C351+C363+C371+C373+C377+C380+C389+C414+C418+C420+C424+C426+C430+C437+C444+C447+C449+C454+C467+C475+C502+C537+C542+C547+C549+C557+C560+C574+C577+C579+C596+C603+C605+C609+C645+C652+C658+C665+C668+C670+C673+C687+C690+C692+C701+C703+C707+C709+C711+C716+C719+C724+C728+C730+C735+C738+C742+C744+C751+C757+C759+C761+C765+C767+C769+C775+C779+C781)</f>
        <v>199401900</v>
      </c>
      <c r="D790" s="27">
        <f>SUM(D289+D296+D298+D301+D303+D307+D327+D335+D339+D343+D347+D349+D351+D363+D371+D373+D377+D380+D389+D412+D414+D418+D420+D424+D426+D430+D437+D444+D447+D449+D454+D467+D475+D502+D537+D542+D547+D549+D557+D560+D574+D577+D579+D596+D603+D605+D609+D645+D652+D658+D665+D668+D670+D673+D687+D690+D692+D701+D703+D707+D709+D711+D716+D719+D724+D728+D730+D735+D738+D742+D744+D751+D757+D759+D761+D765+D767+D769+D775+D779+D781)</f>
        <v>352809627.16000003</v>
      </c>
      <c r="E790" s="27">
        <f>SUM(E289+E296+E298+E301+E303+E307+E327+E335+E339+E343+E347+E349+E351+E363+E371+E373+E377+E380+E389+E412+E414+E418+E420+E424+E426+E430+E437+E444+E447+E449+E454+E467+E475+E502+E537+E542+E547+E549+E557+E560+E574+E577+E579+E596+E603+E605+E609+E645+E652+E658+E665+E668+E670+E673+E687+E690+E692+E701+E703+E707+E709+E711+E716+E719+E724+E728+E730+E735+E738+E742+E744+E751+E757+E759+E761+E765+E767+E769+E775+E779+E781)</f>
        <v>568118692.38999999</v>
      </c>
      <c r="F790" s="42">
        <f>SUM(E790/D790*100)</f>
        <v>161.02698131090304</v>
      </c>
    </row>
    <row r="791" spans="1:6" ht="15.95" customHeight="1" thickBot="1" x14ac:dyDescent="0.25">
      <c r="A791" s="41"/>
      <c r="B791" s="40" t="s">
        <v>32</v>
      </c>
      <c r="C791" s="39">
        <v>0</v>
      </c>
      <c r="D791" s="39">
        <v>0</v>
      </c>
      <c r="E791" s="39">
        <v>285483739.67000002</v>
      </c>
      <c r="F791" s="38" t="s">
        <v>31</v>
      </c>
    </row>
    <row r="792" spans="1:6" ht="15.95" customHeight="1" thickBot="1" x14ac:dyDescent="0.3">
      <c r="A792" s="29"/>
      <c r="B792" s="28" t="s">
        <v>30</v>
      </c>
      <c r="C792" s="27">
        <f>SUM(C790-C791)</f>
        <v>199401900</v>
      </c>
      <c r="D792" s="27">
        <f>SUM(D790-D791)</f>
        <v>352809627.16000003</v>
      </c>
      <c r="E792" s="26">
        <f>SUM(E790-E791)</f>
        <v>282634952.71999997</v>
      </c>
      <c r="F792" s="37">
        <f>SUM(E792/D792*100)</f>
        <v>80.109762025236435</v>
      </c>
    </row>
    <row r="793" spans="1:6" ht="15.95" customHeight="1" thickBot="1" x14ac:dyDescent="0.3">
      <c r="A793" s="29"/>
      <c r="B793" s="28" t="s">
        <v>29</v>
      </c>
      <c r="C793" s="27">
        <f>SUM(C282-C792)</f>
        <v>7584000</v>
      </c>
      <c r="D793" s="27">
        <f>SUM(D282-D792)</f>
        <v>-98615189.76000002</v>
      </c>
      <c r="E793" s="27">
        <f>SUM(E282-E792)</f>
        <v>42728648.75999999</v>
      </c>
      <c r="F793" s="26"/>
    </row>
    <row r="794" spans="1:6" ht="15.95" customHeight="1" thickBot="1" x14ac:dyDescent="0.25">
      <c r="A794" s="36"/>
      <c r="B794" s="35"/>
      <c r="C794" s="34"/>
      <c r="D794" s="34"/>
      <c r="E794" s="34"/>
      <c r="F794" s="34"/>
    </row>
    <row r="795" spans="1:6" ht="15.95" customHeight="1" thickBot="1" x14ac:dyDescent="0.3">
      <c r="A795" s="33"/>
      <c r="B795" s="32" t="s">
        <v>18</v>
      </c>
      <c r="C795" s="31" t="s">
        <v>28</v>
      </c>
      <c r="D795" s="31" t="s">
        <v>27</v>
      </c>
      <c r="E795" s="31" t="s">
        <v>26</v>
      </c>
      <c r="F795" s="30"/>
    </row>
    <row r="796" spans="1:6" ht="15.95" customHeight="1" x14ac:dyDescent="0.2">
      <c r="A796" s="21" t="s">
        <v>25</v>
      </c>
      <c r="B796" s="20" t="s">
        <v>24</v>
      </c>
      <c r="C796" s="19"/>
      <c r="D796" s="19"/>
      <c r="E796" s="19"/>
      <c r="F796" s="19"/>
    </row>
    <row r="797" spans="1:6" ht="15.95" customHeight="1" x14ac:dyDescent="0.2">
      <c r="A797" s="14">
        <v>8115</v>
      </c>
      <c r="B797" s="13" t="s">
        <v>23</v>
      </c>
      <c r="C797" s="12">
        <v>10000000</v>
      </c>
      <c r="D797" s="12">
        <v>116199189.76000001</v>
      </c>
      <c r="E797" s="12">
        <v>-25454351.379999999</v>
      </c>
      <c r="F797" s="12"/>
    </row>
    <row r="798" spans="1:6" ht="15.95" customHeight="1" x14ac:dyDescent="0.2">
      <c r="A798" s="14">
        <v>8124</v>
      </c>
      <c r="B798" s="13" t="s">
        <v>22</v>
      </c>
      <c r="C798" s="12">
        <v>-17584000</v>
      </c>
      <c r="D798" s="12">
        <v>-17584000</v>
      </c>
      <c r="E798" s="12">
        <v>-17584000</v>
      </c>
      <c r="F798" s="12"/>
    </row>
    <row r="799" spans="1:6" ht="15.95" customHeight="1" x14ac:dyDescent="0.2">
      <c r="A799" s="14">
        <v>8128</v>
      </c>
      <c r="B799" s="13" t="s">
        <v>21</v>
      </c>
      <c r="C799" s="12">
        <v>0</v>
      </c>
      <c r="D799" s="12">
        <v>0</v>
      </c>
      <c r="E799" s="12">
        <v>0</v>
      </c>
      <c r="F799" s="12"/>
    </row>
    <row r="800" spans="1:6" ht="15.95" customHeight="1" thickBot="1" x14ac:dyDescent="0.25">
      <c r="A800" s="11">
        <v>8901</v>
      </c>
      <c r="B800" s="10" t="s">
        <v>20</v>
      </c>
      <c r="C800" s="9"/>
      <c r="D800" s="9"/>
      <c r="E800" s="9">
        <v>309702.62</v>
      </c>
      <c r="F800" s="9"/>
    </row>
    <row r="801" spans="1:6" ht="15.95" customHeight="1" thickBot="1" x14ac:dyDescent="0.3">
      <c r="A801" s="29" t="s">
        <v>19</v>
      </c>
      <c r="B801" s="28" t="s">
        <v>18</v>
      </c>
      <c r="C801" s="27">
        <f>SUM(C797:C800)</f>
        <v>-7584000</v>
      </c>
      <c r="D801" s="27">
        <f>SUM(D797:D800)</f>
        <v>98615189.760000005</v>
      </c>
      <c r="E801" s="27">
        <f>SUM(E797:E800)</f>
        <v>-42728648.759999998</v>
      </c>
      <c r="F801" s="26" t="s">
        <v>17</v>
      </c>
    </row>
    <row r="802" spans="1:6" ht="15.95" customHeight="1" x14ac:dyDescent="0.25">
      <c r="A802" s="25"/>
      <c r="B802" s="24"/>
      <c r="C802" s="23"/>
      <c r="D802" s="23"/>
      <c r="E802" s="23"/>
      <c r="F802" s="22"/>
    </row>
    <row r="803" spans="1:6" ht="15.95" customHeight="1" x14ac:dyDescent="0.25">
      <c r="A803" s="25"/>
      <c r="B803" s="24"/>
      <c r="C803" s="23"/>
      <c r="D803" s="23"/>
      <c r="E803" s="23"/>
      <c r="F803" s="22"/>
    </row>
    <row r="804" spans="1:6" ht="15.95" customHeight="1" x14ac:dyDescent="0.25">
      <c r="A804" s="25"/>
      <c r="B804" s="24"/>
      <c r="C804" s="23"/>
      <c r="D804" s="23"/>
      <c r="E804" s="23"/>
      <c r="F804" s="22"/>
    </row>
    <row r="805" spans="1:6" ht="15.95" customHeight="1" x14ac:dyDescent="0.25">
      <c r="A805" s="25"/>
      <c r="B805" s="24" t="s">
        <v>16</v>
      </c>
      <c r="C805" s="23"/>
      <c r="D805" s="23"/>
      <c r="E805" s="23"/>
      <c r="F805" s="22"/>
    </row>
    <row r="806" spans="1:6" ht="15.95" customHeight="1" x14ac:dyDescent="0.2">
      <c r="A806" s="14"/>
      <c r="B806" s="13"/>
      <c r="C806" s="12"/>
      <c r="D806" s="12"/>
      <c r="E806" s="12"/>
      <c r="F806" s="12"/>
    </row>
    <row r="807" spans="1:6" ht="15.95" customHeight="1" x14ac:dyDescent="0.25">
      <c r="A807" s="14"/>
      <c r="B807" s="16" t="s">
        <v>15</v>
      </c>
      <c r="C807" s="12" t="s">
        <v>4</v>
      </c>
      <c r="D807" s="12"/>
      <c r="E807" s="12"/>
      <c r="F807" s="12"/>
    </row>
    <row r="808" spans="1:6" ht="15.95" customHeight="1" x14ac:dyDescent="0.2">
      <c r="A808" s="14"/>
      <c r="B808" s="13" t="s">
        <v>3</v>
      </c>
      <c r="C808" s="12">
        <v>376163.2</v>
      </c>
      <c r="D808" s="12"/>
      <c r="E808" s="12"/>
      <c r="F808" s="12"/>
    </row>
    <row r="809" spans="1:6" ht="15.95" customHeight="1" x14ac:dyDescent="0.2">
      <c r="A809" s="14"/>
      <c r="B809" s="13" t="s">
        <v>14</v>
      </c>
      <c r="C809" s="12">
        <v>1392194.21</v>
      </c>
      <c r="D809" s="12"/>
      <c r="E809" s="12"/>
      <c r="F809" s="12"/>
    </row>
    <row r="810" spans="1:6" ht="15.95" customHeight="1" thickBot="1" x14ac:dyDescent="0.25">
      <c r="A810" s="11"/>
      <c r="B810" s="10" t="s">
        <v>13</v>
      </c>
      <c r="C810" s="9">
        <v>-1361958.98</v>
      </c>
      <c r="D810" s="9"/>
      <c r="E810" s="9"/>
      <c r="F810" s="9"/>
    </row>
    <row r="811" spans="1:6" ht="15.95" customHeight="1" thickBot="1" x14ac:dyDescent="0.3">
      <c r="A811" s="8"/>
      <c r="B811" s="7" t="s">
        <v>12</v>
      </c>
      <c r="C811" s="6">
        <f>SUM(C808:C810)</f>
        <v>406398.42999999993</v>
      </c>
      <c r="D811" s="6"/>
      <c r="E811" s="6"/>
      <c r="F811" s="5"/>
    </row>
    <row r="812" spans="1:6" ht="15.95" customHeight="1" x14ac:dyDescent="0.2">
      <c r="A812" s="21"/>
      <c r="B812" s="20"/>
      <c r="C812" s="19"/>
      <c r="D812" s="19"/>
      <c r="E812" s="19"/>
      <c r="F812" s="19"/>
    </row>
    <row r="813" spans="1:6" ht="15.95" customHeight="1" x14ac:dyDescent="0.25">
      <c r="A813" s="14"/>
      <c r="B813" s="16" t="s">
        <v>11</v>
      </c>
      <c r="C813" s="12" t="s">
        <v>4</v>
      </c>
      <c r="D813" s="12"/>
      <c r="E813" s="12"/>
      <c r="F813" s="12"/>
    </row>
    <row r="814" spans="1:6" ht="15.95" customHeight="1" x14ac:dyDescent="0.2">
      <c r="A814" s="14"/>
      <c r="B814" s="13" t="s">
        <v>3</v>
      </c>
      <c r="C814" s="12">
        <v>247854.88</v>
      </c>
      <c r="D814" s="12"/>
      <c r="E814" s="12"/>
      <c r="F814" s="12"/>
    </row>
    <row r="815" spans="1:6" ht="15.95" customHeight="1" x14ac:dyDescent="0.2">
      <c r="A815" s="14"/>
      <c r="B815" s="13" t="s">
        <v>8</v>
      </c>
      <c r="C815" s="12">
        <v>269105.49</v>
      </c>
      <c r="D815" s="12"/>
      <c r="E815" s="12"/>
      <c r="F815" s="12"/>
    </row>
    <row r="816" spans="1:6" ht="15.95" customHeight="1" thickBot="1" x14ac:dyDescent="0.25">
      <c r="A816" s="11"/>
      <c r="B816" s="10" t="s">
        <v>7</v>
      </c>
      <c r="C816" s="9">
        <v>5000</v>
      </c>
      <c r="D816" s="9"/>
      <c r="E816" s="9"/>
      <c r="F816" s="9"/>
    </row>
    <row r="817" spans="1:6" ht="15.95" customHeight="1" thickBot="1" x14ac:dyDescent="0.3">
      <c r="A817" s="8"/>
      <c r="B817" s="7" t="s">
        <v>10</v>
      </c>
      <c r="C817" s="6">
        <f>SUM(C814:C816)</f>
        <v>521960.37</v>
      </c>
      <c r="D817" s="6"/>
      <c r="E817" s="6"/>
      <c r="F817" s="5"/>
    </row>
    <row r="818" spans="1:6" ht="15.95" customHeight="1" x14ac:dyDescent="0.2">
      <c r="A818" s="21"/>
      <c r="B818" s="20"/>
      <c r="C818" s="19"/>
      <c r="D818" s="19"/>
      <c r="E818" s="19"/>
      <c r="F818" s="19"/>
    </row>
    <row r="819" spans="1:6" ht="15.95" customHeight="1" x14ac:dyDescent="0.25">
      <c r="A819" s="14"/>
      <c r="B819" s="16" t="s">
        <v>9</v>
      </c>
      <c r="C819" s="12" t="s">
        <v>4</v>
      </c>
      <c r="D819" s="12"/>
      <c r="E819" s="12"/>
      <c r="F819" s="12"/>
    </row>
    <row r="820" spans="1:6" ht="15.95" customHeight="1" x14ac:dyDescent="0.2">
      <c r="A820" s="14"/>
      <c r="B820" s="13" t="s">
        <v>3</v>
      </c>
      <c r="C820" s="12">
        <v>14484910.65</v>
      </c>
      <c r="D820" s="12"/>
      <c r="E820" s="12"/>
      <c r="F820" s="12"/>
    </row>
    <row r="821" spans="1:6" ht="15.95" customHeight="1" x14ac:dyDescent="0.2">
      <c r="A821" s="14"/>
      <c r="B821" s="13" t="s">
        <v>8</v>
      </c>
      <c r="C821" s="12">
        <v>2316211.04</v>
      </c>
      <c r="D821" s="12"/>
      <c r="E821" s="12"/>
      <c r="F821" s="12"/>
    </row>
    <row r="822" spans="1:6" ht="15.95" customHeight="1" thickBot="1" x14ac:dyDescent="0.25">
      <c r="A822" s="11"/>
      <c r="B822" s="10" t="s">
        <v>7</v>
      </c>
      <c r="C822" s="9">
        <v>-2183018</v>
      </c>
      <c r="D822" s="9"/>
      <c r="E822" s="9"/>
      <c r="F822" s="9"/>
    </row>
    <row r="823" spans="1:6" ht="15.95" customHeight="1" thickBot="1" x14ac:dyDescent="0.3">
      <c r="A823" s="8"/>
      <c r="B823" s="7" t="s">
        <v>6</v>
      </c>
      <c r="C823" s="6">
        <f>SUM(C820:C822)</f>
        <v>14618103.690000001</v>
      </c>
      <c r="D823" s="6"/>
      <c r="E823" s="6"/>
      <c r="F823" s="5"/>
    </row>
    <row r="824" spans="1:6" s="18" customFormat="1" ht="15.95" customHeight="1" x14ac:dyDescent="0.25">
      <c r="A824" s="21"/>
      <c r="B824" s="20"/>
      <c r="C824" s="19"/>
      <c r="D824" s="19"/>
      <c r="E824" s="19"/>
      <c r="F824" s="19"/>
    </row>
    <row r="825" spans="1:6" ht="15.95" customHeight="1" x14ac:dyDescent="0.25">
      <c r="A825" s="17"/>
      <c r="B825" s="16" t="s">
        <v>5</v>
      </c>
      <c r="C825" s="15" t="s">
        <v>4</v>
      </c>
      <c r="D825" s="15"/>
      <c r="E825" s="15"/>
      <c r="F825" s="15"/>
    </row>
    <row r="826" spans="1:6" ht="15.95" customHeight="1" x14ac:dyDescent="0.2">
      <c r="A826" s="14"/>
      <c r="B826" s="13" t="s">
        <v>3</v>
      </c>
      <c r="C826" s="12">
        <v>29441.81</v>
      </c>
      <c r="D826" s="12"/>
      <c r="E826" s="12"/>
      <c r="F826" s="12"/>
    </row>
    <row r="827" spans="1:6" ht="15.95" customHeight="1" x14ac:dyDescent="0.2">
      <c r="A827" s="11"/>
      <c r="B827" s="10" t="s">
        <v>2</v>
      </c>
      <c r="C827" s="9">
        <v>3.03</v>
      </c>
      <c r="D827" s="9"/>
      <c r="E827" s="9"/>
      <c r="F827" s="9"/>
    </row>
    <row r="828" spans="1:6" ht="15.95" customHeight="1" thickBot="1" x14ac:dyDescent="0.25">
      <c r="A828" s="11"/>
      <c r="B828" s="10" t="s">
        <v>1</v>
      </c>
      <c r="C828" s="9">
        <v>-4</v>
      </c>
      <c r="D828" s="9"/>
      <c r="E828" s="9"/>
      <c r="F828" s="9"/>
    </row>
    <row r="829" spans="1:6" ht="15.95" customHeight="1" thickBot="1" x14ac:dyDescent="0.3">
      <c r="A829" s="8"/>
      <c r="B829" s="7" t="s">
        <v>0</v>
      </c>
      <c r="C829" s="6">
        <f>SUM(C826:C828)</f>
        <v>29440.84</v>
      </c>
      <c r="D829" s="6"/>
      <c r="E829" s="6"/>
      <c r="F829" s="5"/>
    </row>
    <row r="835" spans="1:16137" s="2" customFormat="1" ht="15.95" customHeight="1" x14ac:dyDescent="0.2">
      <c r="A835" s="3"/>
      <c r="B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  <c r="KJ835" s="1"/>
      <c r="KK835" s="1"/>
      <c r="KL835" s="1"/>
      <c r="KM835" s="1"/>
      <c r="KN835" s="1"/>
      <c r="KO835" s="1"/>
      <c r="KP835" s="1"/>
      <c r="KQ835" s="1"/>
      <c r="KR835" s="1"/>
      <c r="KS835" s="1"/>
      <c r="KT835" s="1"/>
      <c r="KU835" s="1"/>
      <c r="KV835" s="1"/>
      <c r="KW835" s="1"/>
      <c r="KX835" s="1"/>
      <c r="KY835" s="1"/>
      <c r="KZ835" s="1"/>
      <c r="LA835" s="1"/>
      <c r="LB835" s="1"/>
      <c r="LC835" s="1"/>
      <c r="LD835" s="1"/>
      <c r="LE835" s="1"/>
      <c r="LF835" s="1"/>
      <c r="LG835" s="1"/>
      <c r="LH835" s="1"/>
      <c r="LI835" s="1"/>
      <c r="LJ835" s="1"/>
      <c r="LK835" s="1"/>
      <c r="LL835" s="1"/>
      <c r="LM835" s="1"/>
      <c r="LN835" s="1"/>
      <c r="LO835" s="1"/>
      <c r="LP835" s="1"/>
      <c r="LQ835" s="1"/>
      <c r="LR835" s="1"/>
      <c r="LS835" s="1"/>
      <c r="LT835" s="1"/>
      <c r="LU835" s="1"/>
      <c r="LV835" s="1"/>
      <c r="LW835" s="1"/>
      <c r="LX835" s="1"/>
      <c r="LY835" s="1"/>
      <c r="LZ835" s="1"/>
      <c r="MA835" s="1"/>
      <c r="MB835" s="1"/>
      <c r="MC835" s="1"/>
      <c r="MD835" s="1"/>
      <c r="ME835" s="1"/>
      <c r="MF835" s="1"/>
      <c r="MG835" s="1"/>
      <c r="MH835" s="1"/>
      <c r="MI835" s="1"/>
      <c r="MJ835" s="1"/>
      <c r="MK835" s="1"/>
      <c r="ML835" s="1"/>
      <c r="MM835" s="1"/>
      <c r="MN835" s="1"/>
      <c r="MO835" s="1"/>
      <c r="MP835" s="1"/>
      <c r="MQ835" s="1"/>
      <c r="MR835" s="1"/>
      <c r="MS835" s="1"/>
      <c r="MT835" s="1"/>
      <c r="MU835" s="1"/>
      <c r="MV835" s="1"/>
      <c r="MW835" s="1"/>
      <c r="MX835" s="1"/>
      <c r="MY835" s="1"/>
      <c r="MZ835" s="1"/>
      <c r="NA835" s="1"/>
      <c r="NB835" s="1"/>
      <c r="NC835" s="1"/>
      <c r="ND835" s="1"/>
      <c r="NE835" s="1"/>
      <c r="NF835" s="1"/>
      <c r="NG835" s="1"/>
      <c r="NH835" s="1"/>
      <c r="NI835" s="1"/>
      <c r="NJ835" s="1"/>
      <c r="NK835" s="1"/>
      <c r="NL835" s="1"/>
      <c r="NM835" s="1"/>
      <c r="NN835" s="1"/>
      <c r="NO835" s="1"/>
      <c r="NP835" s="1"/>
      <c r="NQ835" s="1"/>
      <c r="NR835" s="1"/>
      <c r="NS835" s="1"/>
      <c r="NT835" s="1"/>
      <c r="NU835" s="1"/>
      <c r="NV835" s="1"/>
      <c r="NW835" s="1"/>
      <c r="NX835" s="1"/>
      <c r="NY835" s="1"/>
      <c r="NZ835" s="1"/>
      <c r="OA835" s="1"/>
      <c r="OB835" s="1"/>
      <c r="OC835" s="1"/>
      <c r="OD835" s="1"/>
      <c r="OE835" s="1"/>
      <c r="OF835" s="1"/>
      <c r="OG835" s="1"/>
      <c r="OH835" s="1"/>
      <c r="OI835" s="1"/>
      <c r="OJ835" s="1"/>
      <c r="OK835" s="1"/>
      <c r="OL835" s="1"/>
      <c r="OM835" s="1"/>
      <c r="ON835" s="1"/>
      <c r="OO835" s="1"/>
      <c r="OP835" s="1"/>
      <c r="OQ835" s="1"/>
      <c r="OR835" s="1"/>
      <c r="OS835" s="1"/>
      <c r="OT835" s="1"/>
      <c r="OU835" s="1"/>
      <c r="OV835" s="1"/>
      <c r="OW835" s="1"/>
      <c r="OX835" s="1"/>
      <c r="OY835" s="1"/>
      <c r="OZ835" s="1"/>
      <c r="PA835" s="1"/>
      <c r="PB835" s="1"/>
      <c r="PC835" s="1"/>
      <c r="PD835" s="1"/>
      <c r="PE835" s="1"/>
      <c r="PF835" s="1"/>
      <c r="PG835" s="1"/>
      <c r="PH835" s="1"/>
      <c r="PI835" s="1"/>
      <c r="PJ835" s="1"/>
      <c r="PK835" s="1"/>
      <c r="PL835" s="1"/>
      <c r="PM835" s="1"/>
      <c r="PN835" s="1"/>
      <c r="PO835" s="1"/>
      <c r="PP835" s="1"/>
      <c r="PQ835" s="1"/>
      <c r="PR835" s="1"/>
      <c r="PS835" s="1"/>
      <c r="PT835" s="1"/>
      <c r="PU835" s="1"/>
      <c r="PV835" s="1"/>
      <c r="PW835" s="1"/>
      <c r="PX835" s="1"/>
      <c r="PY835" s="1"/>
      <c r="PZ835" s="1"/>
      <c r="QA835" s="1"/>
      <c r="QB835" s="1"/>
      <c r="QC835" s="1"/>
      <c r="QD835" s="1"/>
      <c r="QE835" s="1"/>
      <c r="QF835" s="1"/>
      <c r="QG835" s="1"/>
      <c r="QH835" s="1"/>
      <c r="QI835" s="1"/>
      <c r="QJ835" s="1"/>
      <c r="QK835" s="1"/>
      <c r="QL835" s="1"/>
      <c r="QM835" s="1"/>
      <c r="QN835" s="1"/>
      <c r="QO835" s="1"/>
      <c r="QP835" s="1"/>
      <c r="QQ835" s="1"/>
      <c r="QR835" s="1"/>
      <c r="QS835" s="1"/>
      <c r="QT835" s="1"/>
      <c r="QU835" s="1"/>
      <c r="QV835" s="1"/>
      <c r="QW835" s="1"/>
      <c r="QX835" s="1"/>
      <c r="QY835" s="1"/>
      <c r="QZ835" s="1"/>
      <c r="RA835" s="1"/>
      <c r="RB835" s="1"/>
      <c r="RC835" s="1"/>
      <c r="RD835" s="1"/>
      <c r="RE835" s="1"/>
      <c r="RF835" s="1"/>
      <c r="RG835" s="1"/>
      <c r="RH835" s="1"/>
      <c r="RI835" s="1"/>
      <c r="RJ835" s="1"/>
      <c r="RK835" s="1"/>
      <c r="RL835" s="1"/>
      <c r="RM835" s="1"/>
      <c r="RN835" s="1"/>
      <c r="RO835" s="1"/>
      <c r="RP835" s="1"/>
      <c r="RQ835" s="1"/>
      <c r="RR835" s="1"/>
      <c r="RS835" s="1"/>
      <c r="RT835" s="1"/>
      <c r="RU835" s="1"/>
      <c r="RV835" s="1"/>
      <c r="RW835" s="1"/>
      <c r="RX835" s="1"/>
      <c r="RY835" s="1"/>
      <c r="RZ835" s="1"/>
      <c r="SA835" s="1"/>
      <c r="SB835" s="1"/>
      <c r="SC835" s="1"/>
      <c r="SD835" s="1"/>
      <c r="SE835" s="1"/>
      <c r="SF835" s="1"/>
      <c r="SG835" s="1"/>
      <c r="SH835" s="1"/>
      <c r="SI835" s="1"/>
      <c r="SJ835" s="1"/>
      <c r="SK835" s="1"/>
      <c r="SL835" s="1"/>
      <c r="SM835" s="1"/>
      <c r="SN835" s="1"/>
      <c r="SO835" s="1"/>
      <c r="SP835" s="1"/>
      <c r="SQ835" s="1"/>
      <c r="SR835" s="1"/>
      <c r="SS835" s="1"/>
      <c r="ST835" s="1"/>
      <c r="SU835" s="1"/>
      <c r="SV835" s="1"/>
      <c r="SW835" s="1"/>
      <c r="SX835" s="1"/>
      <c r="SY835" s="1"/>
      <c r="SZ835" s="1"/>
      <c r="TA835" s="1"/>
      <c r="TB835" s="1"/>
      <c r="TC835" s="1"/>
      <c r="TD835" s="1"/>
      <c r="TE835" s="1"/>
      <c r="TF835" s="1"/>
      <c r="TG835" s="1"/>
      <c r="TH835" s="1"/>
      <c r="TI835" s="1"/>
      <c r="TJ835" s="1"/>
      <c r="TK835" s="1"/>
      <c r="TL835" s="1"/>
      <c r="TM835" s="1"/>
      <c r="TN835" s="1"/>
      <c r="TO835" s="1"/>
      <c r="TP835" s="1"/>
      <c r="TQ835" s="1"/>
      <c r="TR835" s="1"/>
      <c r="TS835" s="1"/>
      <c r="TT835" s="1"/>
      <c r="TU835" s="1"/>
      <c r="TV835" s="1"/>
      <c r="TW835" s="1"/>
      <c r="TX835" s="1"/>
      <c r="TY835" s="1"/>
      <c r="TZ835" s="1"/>
      <c r="UA835" s="1"/>
      <c r="UB835" s="1"/>
      <c r="UC835" s="1"/>
      <c r="UD835" s="1"/>
      <c r="UE835" s="1"/>
      <c r="UF835" s="1"/>
      <c r="UG835" s="1"/>
      <c r="UH835" s="1"/>
      <c r="UI835" s="1"/>
      <c r="UJ835" s="1"/>
      <c r="UK835" s="1"/>
      <c r="UL835" s="1"/>
      <c r="UM835" s="1"/>
      <c r="UN835" s="1"/>
      <c r="UO835" s="1"/>
      <c r="UP835" s="1"/>
      <c r="UQ835" s="1"/>
      <c r="UR835" s="1"/>
      <c r="US835" s="1"/>
      <c r="UT835" s="1"/>
      <c r="UU835" s="1"/>
      <c r="UV835" s="1"/>
      <c r="UW835" s="1"/>
      <c r="UX835" s="1"/>
      <c r="UY835" s="1"/>
      <c r="UZ835" s="1"/>
      <c r="VA835" s="1"/>
      <c r="VB835" s="1"/>
      <c r="VC835" s="1"/>
      <c r="VD835" s="1"/>
      <c r="VE835" s="1"/>
      <c r="VF835" s="1"/>
      <c r="VG835" s="1"/>
      <c r="VH835" s="1"/>
      <c r="VI835" s="1"/>
      <c r="VJ835" s="1"/>
      <c r="VK835" s="1"/>
      <c r="VL835" s="1"/>
      <c r="VM835" s="1"/>
      <c r="VN835" s="1"/>
      <c r="VO835" s="1"/>
      <c r="VP835" s="1"/>
      <c r="VQ835" s="1"/>
      <c r="VR835" s="1"/>
      <c r="VS835" s="1"/>
      <c r="VT835" s="1"/>
      <c r="VU835" s="1"/>
      <c r="VV835" s="1"/>
      <c r="VW835" s="1"/>
      <c r="VX835" s="1"/>
      <c r="VY835" s="1"/>
      <c r="VZ835" s="1"/>
      <c r="WA835" s="1"/>
      <c r="WB835" s="1"/>
      <c r="WC835" s="1"/>
      <c r="WD835" s="1"/>
      <c r="WE835" s="1"/>
      <c r="WF835" s="1"/>
      <c r="WG835" s="1"/>
      <c r="WH835" s="1"/>
      <c r="WI835" s="1"/>
      <c r="WJ835" s="1"/>
      <c r="WK835" s="1"/>
      <c r="WL835" s="1"/>
      <c r="WM835" s="1"/>
      <c r="WN835" s="1"/>
      <c r="WO835" s="1"/>
      <c r="WP835" s="1"/>
      <c r="WQ835" s="1"/>
      <c r="WR835" s="1"/>
      <c r="WS835" s="1"/>
      <c r="WT835" s="1"/>
      <c r="WU835" s="1"/>
      <c r="WV835" s="1"/>
      <c r="WW835" s="1"/>
      <c r="WX835" s="1"/>
      <c r="WY835" s="1"/>
      <c r="WZ835" s="1"/>
      <c r="XA835" s="1"/>
      <c r="XB835" s="1"/>
      <c r="XC835" s="1"/>
      <c r="XD835" s="1"/>
      <c r="XE835" s="1"/>
      <c r="XF835" s="1"/>
      <c r="XG835" s="1"/>
      <c r="XH835" s="1"/>
      <c r="XI835" s="1"/>
      <c r="XJ835" s="1"/>
      <c r="XK835" s="1"/>
      <c r="XL835" s="1"/>
      <c r="XM835" s="1"/>
      <c r="XN835" s="1"/>
      <c r="XO835" s="1"/>
      <c r="XP835" s="1"/>
      <c r="XQ835" s="1"/>
      <c r="XR835" s="1"/>
      <c r="XS835" s="1"/>
      <c r="XT835" s="1"/>
      <c r="XU835" s="1"/>
      <c r="XV835" s="1"/>
      <c r="XW835" s="1"/>
      <c r="XX835" s="1"/>
      <c r="XY835" s="1"/>
      <c r="XZ835" s="1"/>
      <c r="YA835" s="1"/>
      <c r="YB835" s="1"/>
      <c r="YC835" s="1"/>
      <c r="YD835" s="1"/>
      <c r="YE835" s="1"/>
      <c r="YF835" s="1"/>
      <c r="YG835" s="1"/>
      <c r="YH835" s="1"/>
      <c r="YI835" s="1"/>
      <c r="YJ835" s="1"/>
      <c r="YK835" s="1"/>
      <c r="YL835" s="1"/>
      <c r="YM835" s="1"/>
      <c r="YN835" s="1"/>
      <c r="YO835" s="1"/>
      <c r="YP835" s="1"/>
      <c r="YQ835" s="1"/>
      <c r="YR835" s="1"/>
      <c r="YS835" s="1"/>
      <c r="YT835" s="1"/>
      <c r="YU835" s="1"/>
      <c r="YV835" s="1"/>
      <c r="YW835" s="1"/>
      <c r="YX835" s="1"/>
      <c r="YY835" s="1"/>
      <c r="YZ835" s="1"/>
      <c r="ZA835" s="1"/>
      <c r="ZB835" s="1"/>
      <c r="ZC835" s="1"/>
      <c r="ZD835" s="1"/>
      <c r="ZE835" s="1"/>
      <c r="ZF835" s="1"/>
      <c r="ZG835" s="1"/>
      <c r="ZH835" s="1"/>
      <c r="ZI835" s="1"/>
      <c r="ZJ835" s="1"/>
      <c r="ZK835" s="1"/>
      <c r="ZL835" s="1"/>
      <c r="ZM835" s="1"/>
      <c r="ZN835" s="1"/>
      <c r="ZO835" s="1"/>
      <c r="ZP835" s="1"/>
      <c r="ZQ835" s="1"/>
      <c r="ZR835" s="1"/>
      <c r="ZS835" s="1"/>
      <c r="ZT835" s="1"/>
      <c r="ZU835" s="1"/>
      <c r="ZV835" s="1"/>
      <c r="ZW835" s="1"/>
      <c r="ZX835" s="1"/>
      <c r="ZY835" s="1"/>
      <c r="ZZ835" s="1"/>
      <c r="AAA835" s="1"/>
      <c r="AAB835" s="1"/>
      <c r="AAC835" s="1"/>
      <c r="AAD835" s="1"/>
      <c r="AAE835" s="1"/>
      <c r="AAF835" s="1"/>
      <c r="AAG835" s="1"/>
      <c r="AAH835" s="1"/>
      <c r="AAI835" s="1"/>
      <c r="AAJ835" s="1"/>
      <c r="AAK835" s="1"/>
      <c r="AAL835" s="1"/>
      <c r="AAM835" s="1"/>
      <c r="AAN835" s="1"/>
      <c r="AAO835" s="1"/>
      <c r="AAP835" s="1"/>
      <c r="AAQ835" s="1"/>
      <c r="AAR835" s="1"/>
      <c r="AAS835" s="1"/>
      <c r="AAT835" s="1"/>
      <c r="AAU835" s="1"/>
      <c r="AAV835" s="1"/>
      <c r="AAW835" s="1"/>
      <c r="AAX835" s="1"/>
      <c r="AAY835" s="1"/>
      <c r="AAZ835" s="1"/>
      <c r="ABA835" s="1"/>
      <c r="ABB835" s="1"/>
      <c r="ABC835" s="1"/>
      <c r="ABD835" s="1"/>
      <c r="ABE835" s="1"/>
      <c r="ABF835" s="1"/>
      <c r="ABG835" s="1"/>
      <c r="ABH835" s="1"/>
      <c r="ABI835" s="1"/>
      <c r="ABJ835" s="1"/>
      <c r="ABK835" s="1"/>
      <c r="ABL835" s="1"/>
      <c r="ABM835" s="1"/>
      <c r="ABN835" s="1"/>
      <c r="ABO835" s="1"/>
      <c r="ABP835" s="1"/>
      <c r="ABQ835" s="1"/>
      <c r="ABR835" s="1"/>
      <c r="ABS835" s="1"/>
      <c r="ABT835" s="1"/>
      <c r="ABU835" s="1"/>
      <c r="ABV835" s="1"/>
      <c r="ABW835" s="1"/>
      <c r="ABX835" s="1"/>
      <c r="ABY835" s="1"/>
      <c r="ABZ835" s="1"/>
      <c r="ACA835" s="1"/>
      <c r="ACB835" s="1"/>
      <c r="ACC835" s="1"/>
      <c r="ACD835" s="1"/>
      <c r="ACE835" s="1"/>
      <c r="ACF835" s="1"/>
      <c r="ACG835" s="1"/>
      <c r="ACH835" s="1"/>
      <c r="ACI835" s="1"/>
      <c r="ACJ835" s="1"/>
      <c r="ACK835" s="1"/>
      <c r="ACL835" s="1"/>
      <c r="ACM835" s="1"/>
      <c r="ACN835" s="1"/>
      <c r="ACO835" s="1"/>
      <c r="ACP835" s="1"/>
      <c r="ACQ835" s="1"/>
      <c r="ACR835" s="1"/>
      <c r="ACS835" s="1"/>
      <c r="ACT835" s="1"/>
      <c r="ACU835" s="1"/>
      <c r="ACV835" s="1"/>
      <c r="ACW835" s="1"/>
      <c r="ACX835" s="1"/>
      <c r="ACY835" s="1"/>
      <c r="ACZ835" s="1"/>
      <c r="ADA835" s="1"/>
      <c r="ADB835" s="1"/>
      <c r="ADC835" s="1"/>
      <c r="ADD835" s="1"/>
      <c r="ADE835" s="1"/>
      <c r="ADF835" s="1"/>
      <c r="ADG835" s="1"/>
      <c r="ADH835" s="1"/>
      <c r="ADI835" s="1"/>
      <c r="ADJ835" s="1"/>
      <c r="ADK835" s="1"/>
      <c r="ADL835" s="1"/>
      <c r="ADM835" s="1"/>
      <c r="ADN835" s="1"/>
      <c r="ADO835" s="1"/>
      <c r="ADP835" s="1"/>
      <c r="ADQ835" s="1"/>
      <c r="ADR835" s="1"/>
      <c r="ADS835" s="1"/>
      <c r="ADT835" s="1"/>
      <c r="ADU835" s="1"/>
      <c r="ADV835" s="1"/>
      <c r="ADW835" s="1"/>
      <c r="ADX835" s="1"/>
      <c r="ADY835" s="1"/>
      <c r="ADZ835" s="1"/>
      <c r="AEA835" s="1"/>
      <c r="AEB835" s="1"/>
      <c r="AEC835" s="1"/>
      <c r="AED835" s="1"/>
      <c r="AEE835" s="1"/>
      <c r="AEF835" s="1"/>
      <c r="AEG835" s="1"/>
      <c r="AEH835" s="1"/>
      <c r="AEI835" s="1"/>
      <c r="AEJ835" s="1"/>
      <c r="AEK835" s="1"/>
      <c r="AEL835" s="1"/>
      <c r="AEM835" s="1"/>
      <c r="AEN835" s="1"/>
      <c r="AEO835" s="1"/>
      <c r="AEP835" s="1"/>
      <c r="AEQ835" s="1"/>
      <c r="AER835" s="1"/>
      <c r="AES835" s="1"/>
      <c r="AET835" s="1"/>
      <c r="AEU835" s="1"/>
      <c r="AEV835" s="1"/>
      <c r="AEW835" s="1"/>
      <c r="AEX835" s="1"/>
      <c r="AEY835" s="1"/>
      <c r="AEZ835" s="1"/>
      <c r="AFA835" s="1"/>
      <c r="AFB835" s="1"/>
      <c r="AFC835" s="1"/>
      <c r="AFD835" s="1"/>
      <c r="AFE835" s="1"/>
      <c r="AFF835" s="1"/>
      <c r="AFG835" s="1"/>
      <c r="AFH835" s="1"/>
      <c r="AFI835" s="1"/>
      <c r="AFJ835" s="1"/>
      <c r="AFK835" s="1"/>
      <c r="AFL835" s="1"/>
      <c r="AFM835" s="1"/>
      <c r="AFN835" s="1"/>
      <c r="AFO835" s="1"/>
      <c r="AFP835" s="1"/>
      <c r="AFQ835" s="1"/>
      <c r="AFR835" s="1"/>
      <c r="AFS835" s="1"/>
      <c r="AFT835" s="1"/>
      <c r="AFU835" s="1"/>
      <c r="AFV835" s="1"/>
      <c r="AFW835" s="1"/>
      <c r="AFX835" s="1"/>
      <c r="AFY835" s="1"/>
      <c r="AFZ835" s="1"/>
      <c r="AGA835" s="1"/>
      <c r="AGB835" s="1"/>
      <c r="AGC835" s="1"/>
      <c r="AGD835" s="1"/>
      <c r="AGE835" s="1"/>
      <c r="AGF835" s="1"/>
      <c r="AGG835" s="1"/>
      <c r="AGH835" s="1"/>
      <c r="AGI835" s="1"/>
      <c r="AGJ835" s="1"/>
      <c r="AGK835" s="1"/>
      <c r="AGL835" s="1"/>
      <c r="AGM835" s="1"/>
      <c r="AGN835" s="1"/>
      <c r="AGO835" s="1"/>
      <c r="AGP835" s="1"/>
      <c r="AGQ835" s="1"/>
      <c r="AGR835" s="1"/>
      <c r="AGS835" s="1"/>
      <c r="AGT835" s="1"/>
      <c r="AGU835" s="1"/>
      <c r="AGV835" s="1"/>
      <c r="AGW835" s="1"/>
      <c r="AGX835" s="1"/>
      <c r="AGY835" s="1"/>
      <c r="AGZ835" s="1"/>
      <c r="AHA835" s="1"/>
      <c r="AHB835" s="1"/>
      <c r="AHC835" s="1"/>
      <c r="AHD835" s="1"/>
      <c r="AHE835" s="1"/>
      <c r="AHF835" s="1"/>
      <c r="AHG835" s="1"/>
      <c r="AHH835" s="1"/>
      <c r="AHI835" s="1"/>
      <c r="AHJ835" s="1"/>
      <c r="AHK835" s="1"/>
      <c r="AHL835" s="1"/>
      <c r="AHM835" s="1"/>
      <c r="AHN835" s="1"/>
      <c r="AHO835" s="1"/>
      <c r="AHP835" s="1"/>
      <c r="AHQ835" s="1"/>
      <c r="AHR835" s="1"/>
      <c r="AHS835" s="1"/>
      <c r="AHT835" s="1"/>
      <c r="AHU835" s="1"/>
      <c r="AHV835" s="1"/>
      <c r="AHW835" s="1"/>
      <c r="AHX835" s="1"/>
      <c r="AHY835" s="1"/>
      <c r="AHZ835" s="1"/>
      <c r="AIA835" s="1"/>
      <c r="AIB835" s="1"/>
      <c r="AIC835" s="1"/>
      <c r="AID835" s="1"/>
      <c r="AIE835" s="1"/>
      <c r="AIF835" s="1"/>
      <c r="AIG835" s="1"/>
      <c r="AIH835" s="1"/>
      <c r="AII835" s="1"/>
      <c r="AIJ835" s="1"/>
      <c r="AIK835" s="1"/>
      <c r="AIL835" s="1"/>
      <c r="AIM835" s="1"/>
      <c r="AIN835" s="1"/>
      <c r="AIO835" s="1"/>
      <c r="AIP835" s="1"/>
      <c r="AIQ835" s="1"/>
      <c r="AIR835" s="1"/>
      <c r="AIS835" s="1"/>
      <c r="AIT835" s="1"/>
      <c r="AIU835" s="1"/>
      <c r="AIV835" s="1"/>
      <c r="AIW835" s="1"/>
      <c r="AIX835" s="1"/>
      <c r="AIY835" s="1"/>
      <c r="AIZ835" s="1"/>
      <c r="AJA835" s="1"/>
      <c r="AJB835" s="1"/>
      <c r="AJC835" s="1"/>
      <c r="AJD835" s="1"/>
      <c r="AJE835" s="1"/>
      <c r="AJF835" s="1"/>
      <c r="AJG835" s="1"/>
      <c r="AJH835" s="1"/>
      <c r="AJI835" s="1"/>
      <c r="AJJ835" s="1"/>
      <c r="AJK835" s="1"/>
      <c r="AJL835" s="1"/>
      <c r="AJM835" s="1"/>
      <c r="AJN835" s="1"/>
      <c r="AJO835" s="1"/>
      <c r="AJP835" s="1"/>
      <c r="AJQ835" s="1"/>
      <c r="AJR835" s="1"/>
      <c r="AJS835" s="1"/>
      <c r="AJT835" s="1"/>
      <c r="AJU835" s="1"/>
      <c r="AJV835" s="1"/>
      <c r="AJW835" s="1"/>
      <c r="AJX835" s="1"/>
      <c r="AJY835" s="1"/>
      <c r="AJZ835" s="1"/>
      <c r="AKA835" s="1"/>
      <c r="AKB835" s="1"/>
      <c r="AKC835" s="1"/>
      <c r="AKD835" s="1"/>
      <c r="AKE835" s="1"/>
      <c r="AKF835" s="1"/>
      <c r="AKG835" s="1"/>
      <c r="AKH835" s="1"/>
      <c r="AKI835" s="1"/>
      <c r="AKJ835" s="1"/>
      <c r="AKK835" s="1"/>
      <c r="AKL835" s="1"/>
      <c r="AKM835" s="1"/>
      <c r="AKN835" s="1"/>
      <c r="AKO835" s="1"/>
      <c r="AKP835" s="1"/>
      <c r="AKQ835" s="1"/>
      <c r="AKR835" s="1"/>
      <c r="AKS835" s="1"/>
      <c r="AKT835" s="1"/>
      <c r="AKU835" s="1"/>
      <c r="AKV835" s="1"/>
      <c r="AKW835" s="1"/>
      <c r="AKX835" s="1"/>
      <c r="AKY835" s="1"/>
      <c r="AKZ835" s="1"/>
      <c r="ALA835" s="1"/>
      <c r="ALB835" s="1"/>
      <c r="ALC835" s="1"/>
      <c r="ALD835" s="1"/>
      <c r="ALE835" s="1"/>
      <c r="ALF835" s="1"/>
      <c r="ALG835" s="1"/>
      <c r="ALH835" s="1"/>
      <c r="ALI835" s="1"/>
      <c r="ALJ835" s="1"/>
      <c r="ALK835" s="1"/>
      <c r="ALL835" s="1"/>
      <c r="ALM835" s="1"/>
      <c r="ALN835" s="1"/>
      <c r="ALO835" s="1"/>
      <c r="ALP835" s="1"/>
      <c r="ALQ835" s="1"/>
      <c r="ALR835" s="1"/>
      <c r="ALS835" s="1"/>
      <c r="ALT835" s="1"/>
      <c r="ALU835" s="1"/>
      <c r="ALV835" s="1"/>
      <c r="ALW835" s="1"/>
      <c r="ALX835" s="1"/>
      <c r="ALY835" s="1"/>
      <c r="ALZ835" s="1"/>
      <c r="AMA835" s="1"/>
      <c r="AMB835" s="1"/>
      <c r="AMC835" s="1"/>
      <c r="AMD835" s="1"/>
      <c r="AME835" s="1"/>
      <c r="AMF835" s="1"/>
      <c r="AMG835" s="1"/>
      <c r="AMH835" s="1"/>
      <c r="AMI835" s="1"/>
      <c r="AMJ835" s="1"/>
      <c r="AMK835" s="1"/>
      <c r="AML835" s="1"/>
      <c r="AMM835" s="1"/>
      <c r="AMN835" s="1"/>
      <c r="AMO835" s="1"/>
      <c r="AMP835" s="1"/>
      <c r="AMQ835" s="1"/>
      <c r="AMR835" s="1"/>
      <c r="AMS835" s="1"/>
      <c r="AMT835" s="1"/>
      <c r="AMU835" s="1"/>
      <c r="AMV835" s="1"/>
      <c r="AMW835" s="1"/>
      <c r="AMX835" s="1"/>
      <c r="AMY835" s="1"/>
      <c r="AMZ835" s="1"/>
      <c r="ANA835" s="1"/>
      <c r="ANB835" s="1"/>
      <c r="ANC835" s="1"/>
      <c r="AND835" s="1"/>
      <c r="ANE835" s="1"/>
      <c r="ANF835" s="1"/>
      <c r="ANG835" s="1"/>
      <c r="ANH835" s="1"/>
      <c r="ANI835" s="1"/>
      <c r="ANJ835" s="1"/>
      <c r="ANK835" s="1"/>
      <c r="ANL835" s="1"/>
      <c r="ANM835" s="1"/>
      <c r="ANN835" s="1"/>
      <c r="ANO835" s="1"/>
      <c r="ANP835" s="1"/>
      <c r="ANQ835" s="1"/>
      <c r="ANR835" s="1"/>
      <c r="ANS835" s="1"/>
      <c r="ANT835" s="1"/>
      <c r="ANU835" s="1"/>
      <c r="ANV835" s="1"/>
      <c r="ANW835" s="1"/>
      <c r="ANX835" s="1"/>
      <c r="ANY835" s="1"/>
      <c r="ANZ835" s="1"/>
      <c r="AOA835" s="1"/>
      <c r="AOB835" s="1"/>
      <c r="AOC835" s="1"/>
      <c r="AOD835" s="1"/>
      <c r="AOE835" s="1"/>
      <c r="AOF835" s="1"/>
      <c r="AOG835" s="1"/>
      <c r="AOH835" s="1"/>
      <c r="AOI835" s="1"/>
      <c r="AOJ835" s="1"/>
      <c r="AOK835" s="1"/>
      <c r="AOL835" s="1"/>
      <c r="AOM835" s="1"/>
      <c r="AON835" s="1"/>
      <c r="AOO835" s="1"/>
      <c r="AOP835" s="1"/>
      <c r="AOQ835" s="1"/>
      <c r="AOR835" s="1"/>
      <c r="AOS835" s="1"/>
      <c r="AOT835" s="1"/>
      <c r="AOU835" s="1"/>
      <c r="AOV835" s="1"/>
      <c r="AOW835" s="1"/>
      <c r="AOX835" s="1"/>
      <c r="AOY835" s="1"/>
      <c r="AOZ835" s="1"/>
      <c r="APA835" s="1"/>
      <c r="APB835" s="1"/>
      <c r="APC835" s="1"/>
      <c r="APD835" s="1"/>
      <c r="APE835" s="1"/>
      <c r="APF835" s="1"/>
      <c r="APG835" s="1"/>
      <c r="APH835" s="1"/>
      <c r="API835" s="1"/>
      <c r="APJ835" s="1"/>
      <c r="APK835" s="1"/>
      <c r="APL835" s="1"/>
      <c r="APM835" s="1"/>
      <c r="APN835" s="1"/>
      <c r="APO835" s="1"/>
      <c r="APP835" s="1"/>
      <c r="APQ835" s="1"/>
      <c r="APR835" s="1"/>
      <c r="APS835" s="1"/>
      <c r="APT835" s="1"/>
      <c r="APU835" s="1"/>
      <c r="APV835" s="1"/>
      <c r="APW835" s="1"/>
      <c r="APX835" s="1"/>
      <c r="APY835" s="1"/>
      <c r="APZ835" s="1"/>
      <c r="AQA835" s="1"/>
      <c r="AQB835" s="1"/>
      <c r="AQC835" s="1"/>
      <c r="AQD835" s="1"/>
      <c r="AQE835" s="1"/>
      <c r="AQF835" s="1"/>
      <c r="AQG835" s="1"/>
      <c r="AQH835" s="1"/>
      <c r="AQI835" s="1"/>
      <c r="AQJ835" s="1"/>
      <c r="AQK835" s="1"/>
      <c r="AQL835" s="1"/>
      <c r="AQM835" s="1"/>
      <c r="AQN835" s="1"/>
      <c r="AQO835" s="1"/>
      <c r="AQP835" s="1"/>
      <c r="AQQ835" s="1"/>
      <c r="AQR835" s="1"/>
      <c r="AQS835" s="1"/>
      <c r="AQT835" s="1"/>
      <c r="AQU835" s="1"/>
      <c r="AQV835" s="1"/>
      <c r="AQW835" s="1"/>
      <c r="AQX835" s="1"/>
      <c r="AQY835" s="1"/>
      <c r="AQZ835" s="1"/>
      <c r="ARA835" s="1"/>
      <c r="ARB835" s="1"/>
      <c r="ARC835" s="1"/>
      <c r="ARD835" s="1"/>
      <c r="ARE835" s="1"/>
      <c r="ARF835" s="1"/>
      <c r="ARG835" s="1"/>
      <c r="ARH835" s="1"/>
      <c r="ARI835" s="1"/>
      <c r="ARJ835" s="1"/>
      <c r="ARK835" s="1"/>
      <c r="ARL835" s="1"/>
      <c r="ARM835" s="1"/>
      <c r="ARN835" s="1"/>
      <c r="ARO835" s="1"/>
      <c r="ARP835" s="1"/>
      <c r="ARQ835" s="1"/>
      <c r="ARR835" s="1"/>
      <c r="ARS835" s="1"/>
      <c r="ART835" s="1"/>
      <c r="ARU835" s="1"/>
      <c r="ARV835" s="1"/>
      <c r="ARW835" s="1"/>
      <c r="ARX835" s="1"/>
      <c r="ARY835" s="1"/>
      <c r="ARZ835" s="1"/>
      <c r="ASA835" s="1"/>
      <c r="ASB835" s="1"/>
      <c r="ASC835" s="1"/>
      <c r="ASD835" s="1"/>
      <c r="ASE835" s="1"/>
      <c r="ASF835" s="1"/>
      <c r="ASG835" s="1"/>
      <c r="ASH835" s="1"/>
      <c r="ASI835" s="1"/>
      <c r="ASJ835" s="1"/>
      <c r="ASK835" s="1"/>
      <c r="ASL835" s="1"/>
      <c r="ASM835" s="1"/>
      <c r="ASN835" s="1"/>
      <c r="ASO835" s="1"/>
      <c r="ASP835" s="1"/>
      <c r="ASQ835" s="1"/>
      <c r="ASR835" s="1"/>
      <c r="ASS835" s="1"/>
      <c r="AST835" s="1"/>
      <c r="ASU835" s="1"/>
      <c r="ASV835" s="1"/>
      <c r="ASW835" s="1"/>
      <c r="ASX835" s="1"/>
      <c r="ASY835" s="1"/>
      <c r="ASZ835" s="1"/>
      <c r="ATA835" s="1"/>
      <c r="ATB835" s="1"/>
      <c r="ATC835" s="1"/>
      <c r="ATD835" s="1"/>
      <c r="ATE835" s="1"/>
      <c r="ATF835" s="1"/>
      <c r="ATG835" s="1"/>
      <c r="ATH835" s="1"/>
      <c r="ATI835" s="1"/>
      <c r="ATJ835" s="1"/>
      <c r="ATK835" s="1"/>
      <c r="ATL835" s="1"/>
      <c r="ATM835" s="1"/>
      <c r="ATN835" s="1"/>
      <c r="ATO835" s="1"/>
      <c r="ATP835" s="1"/>
      <c r="ATQ835" s="1"/>
      <c r="ATR835" s="1"/>
      <c r="ATS835" s="1"/>
      <c r="ATT835" s="1"/>
      <c r="ATU835" s="1"/>
      <c r="ATV835" s="1"/>
      <c r="ATW835" s="1"/>
      <c r="ATX835" s="1"/>
      <c r="ATY835" s="1"/>
      <c r="ATZ835" s="1"/>
      <c r="AUA835" s="1"/>
      <c r="AUB835" s="1"/>
      <c r="AUC835" s="1"/>
      <c r="AUD835" s="1"/>
      <c r="AUE835" s="1"/>
      <c r="AUF835" s="1"/>
      <c r="AUG835" s="1"/>
      <c r="AUH835" s="1"/>
      <c r="AUI835" s="1"/>
      <c r="AUJ835" s="1"/>
      <c r="AUK835" s="1"/>
      <c r="AUL835" s="1"/>
      <c r="AUM835" s="1"/>
      <c r="AUN835" s="1"/>
      <c r="AUO835" s="1"/>
      <c r="AUP835" s="1"/>
      <c r="AUQ835" s="1"/>
      <c r="AUR835" s="1"/>
      <c r="AUS835" s="1"/>
      <c r="AUT835" s="1"/>
      <c r="AUU835" s="1"/>
      <c r="AUV835" s="1"/>
      <c r="AUW835" s="1"/>
      <c r="AUX835" s="1"/>
      <c r="AUY835" s="1"/>
      <c r="AUZ835" s="1"/>
      <c r="AVA835" s="1"/>
      <c r="AVB835" s="1"/>
      <c r="AVC835" s="1"/>
      <c r="AVD835" s="1"/>
      <c r="AVE835" s="1"/>
      <c r="AVF835" s="1"/>
      <c r="AVG835" s="1"/>
      <c r="AVH835" s="1"/>
      <c r="AVI835" s="1"/>
      <c r="AVJ835" s="1"/>
      <c r="AVK835" s="1"/>
      <c r="AVL835" s="1"/>
      <c r="AVM835" s="1"/>
      <c r="AVN835" s="1"/>
      <c r="AVO835" s="1"/>
      <c r="AVP835" s="1"/>
      <c r="AVQ835" s="1"/>
      <c r="AVR835" s="1"/>
      <c r="AVS835" s="1"/>
      <c r="AVT835" s="1"/>
      <c r="AVU835" s="1"/>
      <c r="AVV835" s="1"/>
      <c r="AVW835" s="1"/>
      <c r="AVX835" s="1"/>
      <c r="AVY835" s="1"/>
      <c r="AVZ835" s="1"/>
      <c r="AWA835" s="1"/>
      <c r="AWB835" s="1"/>
      <c r="AWC835" s="1"/>
      <c r="AWD835" s="1"/>
      <c r="AWE835" s="1"/>
      <c r="AWF835" s="1"/>
      <c r="AWG835" s="1"/>
      <c r="AWH835" s="1"/>
      <c r="AWI835" s="1"/>
      <c r="AWJ835" s="1"/>
      <c r="AWK835" s="1"/>
      <c r="AWL835" s="1"/>
      <c r="AWM835" s="1"/>
      <c r="AWN835" s="1"/>
      <c r="AWO835" s="1"/>
      <c r="AWP835" s="1"/>
      <c r="AWQ835" s="1"/>
      <c r="AWR835" s="1"/>
      <c r="AWS835" s="1"/>
      <c r="AWT835" s="1"/>
      <c r="AWU835" s="1"/>
      <c r="AWV835" s="1"/>
      <c r="AWW835" s="1"/>
      <c r="AWX835" s="1"/>
      <c r="AWY835" s="1"/>
      <c r="AWZ835" s="1"/>
      <c r="AXA835" s="1"/>
      <c r="AXB835" s="1"/>
      <c r="AXC835" s="1"/>
      <c r="AXD835" s="1"/>
      <c r="AXE835" s="1"/>
      <c r="AXF835" s="1"/>
      <c r="AXG835" s="1"/>
      <c r="AXH835" s="1"/>
      <c r="AXI835" s="1"/>
      <c r="AXJ835" s="1"/>
      <c r="AXK835" s="1"/>
      <c r="AXL835" s="1"/>
      <c r="AXM835" s="1"/>
      <c r="AXN835" s="1"/>
      <c r="AXO835" s="1"/>
      <c r="AXP835" s="1"/>
      <c r="AXQ835" s="1"/>
      <c r="AXR835" s="1"/>
      <c r="AXS835" s="1"/>
      <c r="AXT835" s="1"/>
      <c r="AXU835" s="1"/>
      <c r="AXV835" s="1"/>
      <c r="AXW835" s="1"/>
      <c r="AXX835" s="1"/>
      <c r="AXY835" s="1"/>
      <c r="AXZ835" s="1"/>
      <c r="AYA835" s="1"/>
      <c r="AYB835" s="1"/>
      <c r="AYC835" s="1"/>
      <c r="AYD835" s="1"/>
      <c r="AYE835" s="1"/>
      <c r="AYF835" s="1"/>
      <c r="AYG835" s="1"/>
      <c r="AYH835" s="1"/>
      <c r="AYI835" s="1"/>
      <c r="AYJ835" s="1"/>
      <c r="AYK835" s="1"/>
      <c r="AYL835" s="1"/>
      <c r="AYM835" s="1"/>
      <c r="AYN835" s="1"/>
      <c r="AYO835" s="1"/>
      <c r="AYP835" s="1"/>
      <c r="AYQ835" s="1"/>
      <c r="AYR835" s="1"/>
      <c r="AYS835" s="1"/>
      <c r="AYT835" s="1"/>
      <c r="AYU835" s="1"/>
      <c r="AYV835" s="1"/>
      <c r="AYW835" s="1"/>
      <c r="AYX835" s="1"/>
      <c r="AYY835" s="1"/>
      <c r="AYZ835" s="1"/>
      <c r="AZA835" s="1"/>
      <c r="AZB835" s="1"/>
      <c r="AZC835" s="1"/>
      <c r="AZD835" s="1"/>
      <c r="AZE835" s="1"/>
      <c r="AZF835" s="1"/>
      <c r="AZG835" s="1"/>
      <c r="AZH835" s="1"/>
      <c r="AZI835" s="1"/>
      <c r="AZJ835" s="1"/>
      <c r="AZK835" s="1"/>
      <c r="AZL835" s="1"/>
      <c r="AZM835" s="1"/>
      <c r="AZN835" s="1"/>
      <c r="AZO835" s="1"/>
      <c r="AZP835" s="1"/>
      <c r="AZQ835" s="1"/>
      <c r="AZR835" s="1"/>
      <c r="AZS835" s="1"/>
      <c r="AZT835" s="1"/>
      <c r="AZU835" s="1"/>
      <c r="AZV835" s="1"/>
      <c r="AZW835" s="1"/>
      <c r="AZX835" s="1"/>
      <c r="AZY835" s="1"/>
      <c r="AZZ835" s="1"/>
      <c r="BAA835" s="1"/>
      <c r="BAB835" s="1"/>
      <c r="BAC835" s="1"/>
      <c r="BAD835" s="1"/>
      <c r="BAE835" s="1"/>
      <c r="BAF835" s="1"/>
      <c r="BAG835" s="1"/>
      <c r="BAH835" s="1"/>
      <c r="BAI835" s="1"/>
      <c r="BAJ835" s="1"/>
      <c r="BAK835" s="1"/>
      <c r="BAL835" s="1"/>
      <c r="BAM835" s="1"/>
      <c r="BAN835" s="1"/>
      <c r="BAO835" s="1"/>
      <c r="BAP835" s="1"/>
      <c r="BAQ835" s="1"/>
      <c r="BAR835" s="1"/>
      <c r="BAS835" s="1"/>
      <c r="BAT835" s="1"/>
      <c r="BAU835" s="1"/>
      <c r="BAV835" s="1"/>
      <c r="BAW835" s="1"/>
      <c r="BAX835" s="1"/>
      <c r="BAY835" s="1"/>
      <c r="BAZ835" s="1"/>
      <c r="BBA835" s="1"/>
      <c r="BBB835" s="1"/>
      <c r="BBC835" s="1"/>
      <c r="BBD835" s="1"/>
      <c r="BBE835" s="1"/>
      <c r="BBF835" s="1"/>
      <c r="BBG835" s="1"/>
      <c r="BBH835" s="1"/>
      <c r="BBI835" s="1"/>
      <c r="BBJ835" s="1"/>
      <c r="BBK835" s="1"/>
      <c r="BBL835" s="1"/>
      <c r="BBM835" s="1"/>
      <c r="BBN835" s="1"/>
      <c r="BBO835" s="1"/>
      <c r="BBP835" s="1"/>
      <c r="BBQ835" s="1"/>
      <c r="BBR835" s="1"/>
      <c r="BBS835" s="1"/>
      <c r="BBT835" s="1"/>
      <c r="BBU835" s="1"/>
      <c r="BBV835" s="1"/>
      <c r="BBW835" s="1"/>
      <c r="BBX835" s="1"/>
      <c r="BBY835" s="1"/>
      <c r="BBZ835" s="1"/>
      <c r="BCA835" s="1"/>
      <c r="BCB835" s="1"/>
      <c r="BCC835" s="1"/>
      <c r="BCD835" s="1"/>
      <c r="BCE835" s="1"/>
      <c r="BCF835" s="1"/>
      <c r="BCG835" s="1"/>
      <c r="BCH835" s="1"/>
      <c r="BCI835" s="1"/>
      <c r="BCJ835" s="1"/>
      <c r="BCK835" s="1"/>
      <c r="BCL835" s="1"/>
      <c r="BCM835" s="1"/>
      <c r="BCN835" s="1"/>
      <c r="BCO835" s="1"/>
      <c r="BCP835" s="1"/>
      <c r="BCQ835" s="1"/>
      <c r="BCR835" s="1"/>
      <c r="BCS835" s="1"/>
      <c r="BCT835" s="1"/>
      <c r="BCU835" s="1"/>
      <c r="BCV835" s="1"/>
      <c r="BCW835" s="1"/>
      <c r="BCX835" s="1"/>
      <c r="BCY835" s="1"/>
      <c r="BCZ835" s="1"/>
      <c r="BDA835" s="1"/>
      <c r="BDB835" s="1"/>
      <c r="BDC835" s="1"/>
      <c r="BDD835" s="1"/>
      <c r="BDE835" s="1"/>
      <c r="BDF835" s="1"/>
      <c r="BDG835" s="1"/>
      <c r="BDH835" s="1"/>
      <c r="BDI835" s="1"/>
      <c r="BDJ835" s="1"/>
      <c r="BDK835" s="1"/>
      <c r="BDL835" s="1"/>
      <c r="BDM835" s="1"/>
      <c r="BDN835" s="1"/>
      <c r="BDO835" s="1"/>
      <c r="BDP835" s="1"/>
      <c r="BDQ835" s="1"/>
      <c r="BDR835" s="1"/>
      <c r="BDS835" s="1"/>
      <c r="BDT835" s="1"/>
      <c r="BDU835" s="1"/>
      <c r="BDV835" s="1"/>
      <c r="BDW835" s="1"/>
      <c r="BDX835" s="1"/>
      <c r="BDY835" s="1"/>
      <c r="BDZ835" s="1"/>
      <c r="BEA835" s="1"/>
      <c r="BEB835" s="1"/>
      <c r="BEC835" s="1"/>
      <c r="BED835" s="1"/>
      <c r="BEE835" s="1"/>
      <c r="BEF835" s="1"/>
      <c r="BEG835" s="1"/>
      <c r="BEH835" s="1"/>
      <c r="BEI835" s="1"/>
      <c r="BEJ835" s="1"/>
      <c r="BEK835" s="1"/>
      <c r="BEL835" s="1"/>
      <c r="BEM835" s="1"/>
      <c r="BEN835" s="1"/>
      <c r="BEO835" s="1"/>
      <c r="BEP835" s="1"/>
      <c r="BEQ835" s="1"/>
      <c r="BER835" s="1"/>
      <c r="BES835" s="1"/>
      <c r="BET835" s="1"/>
      <c r="BEU835" s="1"/>
      <c r="BEV835" s="1"/>
      <c r="BEW835" s="1"/>
      <c r="BEX835" s="1"/>
      <c r="BEY835" s="1"/>
      <c r="BEZ835" s="1"/>
      <c r="BFA835" s="1"/>
      <c r="BFB835" s="1"/>
      <c r="BFC835" s="1"/>
      <c r="BFD835" s="1"/>
      <c r="BFE835" s="1"/>
      <c r="BFF835" s="1"/>
      <c r="BFG835" s="1"/>
      <c r="BFH835" s="1"/>
      <c r="BFI835" s="1"/>
      <c r="BFJ835" s="1"/>
      <c r="BFK835" s="1"/>
      <c r="BFL835" s="1"/>
      <c r="BFM835" s="1"/>
      <c r="BFN835" s="1"/>
      <c r="BFO835" s="1"/>
      <c r="BFP835" s="1"/>
      <c r="BFQ835" s="1"/>
      <c r="BFR835" s="1"/>
      <c r="BFS835" s="1"/>
      <c r="BFT835" s="1"/>
      <c r="BFU835" s="1"/>
      <c r="BFV835" s="1"/>
      <c r="BFW835" s="1"/>
      <c r="BFX835" s="1"/>
      <c r="BFY835" s="1"/>
      <c r="BFZ835" s="1"/>
      <c r="BGA835" s="1"/>
      <c r="BGB835" s="1"/>
      <c r="BGC835" s="1"/>
      <c r="BGD835" s="1"/>
      <c r="BGE835" s="1"/>
      <c r="BGF835" s="1"/>
      <c r="BGG835" s="1"/>
      <c r="BGH835" s="1"/>
      <c r="BGI835" s="1"/>
      <c r="BGJ835" s="1"/>
      <c r="BGK835" s="1"/>
      <c r="BGL835" s="1"/>
      <c r="BGM835" s="1"/>
      <c r="BGN835" s="1"/>
      <c r="BGO835" s="1"/>
      <c r="BGP835" s="1"/>
      <c r="BGQ835" s="1"/>
      <c r="BGR835" s="1"/>
      <c r="BGS835" s="1"/>
      <c r="BGT835" s="1"/>
      <c r="BGU835" s="1"/>
      <c r="BGV835" s="1"/>
      <c r="BGW835" s="1"/>
      <c r="BGX835" s="1"/>
      <c r="BGY835" s="1"/>
      <c r="BGZ835" s="1"/>
      <c r="BHA835" s="1"/>
      <c r="BHB835" s="1"/>
      <c r="BHC835" s="1"/>
      <c r="BHD835" s="1"/>
      <c r="BHE835" s="1"/>
      <c r="BHF835" s="1"/>
      <c r="BHG835" s="1"/>
      <c r="BHH835" s="1"/>
      <c r="BHI835" s="1"/>
      <c r="BHJ835" s="1"/>
      <c r="BHK835" s="1"/>
      <c r="BHL835" s="1"/>
      <c r="BHM835" s="1"/>
      <c r="BHN835" s="1"/>
      <c r="BHO835" s="1"/>
      <c r="BHP835" s="1"/>
      <c r="BHQ835" s="1"/>
      <c r="BHR835" s="1"/>
      <c r="BHS835" s="1"/>
      <c r="BHT835" s="1"/>
      <c r="BHU835" s="1"/>
      <c r="BHV835" s="1"/>
      <c r="BHW835" s="1"/>
      <c r="BHX835" s="1"/>
      <c r="BHY835" s="1"/>
      <c r="BHZ835" s="1"/>
      <c r="BIA835" s="1"/>
      <c r="BIB835" s="1"/>
      <c r="BIC835" s="1"/>
      <c r="BID835" s="1"/>
      <c r="BIE835" s="1"/>
      <c r="BIF835" s="1"/>
      <c r="BIG835" s="1"/>
      <c r="BIH835" s="1"/>
      <c r="BII835" s="1"/>
      <c r="BIJ835" s="1"/>
      <c r="BIK835" s="1"/>
      <c r="BIL835" s="1"/>
      <c r="BIM835" s="1"/>
      <c r="BIN835" s="1"/>
      <c r="BIO835" s="1"/>
      <c r="BIP835" s="1"/>
      <c r="BIQ835" s="1"/>
      <c r="BIR835" s="1"/>
      <c r="BIS835" s="1"/>
      <c r="BIT835" s="1"/>
      <c r="BIU835" s="1"/>
      <c r="BIV835" s="1"/>
      <c r="BIW835" s="1"/>
      <c r="BIX835" s="1"/>
      <c r="BIY835" s="1"/>
      <c r="BIZ835" s="1"/>
      <c r="BJA835" s="1"/>
      <c r="BJB835" s="1"/>
      <c r="BJC835" s="1"/>
      <c r="BJD835" s="1"/>
      <c r="BJE835" s="1"/>
      <c r="BJF835" s="1"/>
      <c r="BJG835" s="1"/>
      <c r="BJH835" s="1"/>
      <c r="BJI835" s="1"/>
      <c r="BJJ835" s="1"/>
      <c r="BJK835" s="1"/>
      <c r="BJL835" s="1"/>
      <c r="BJM835" s="1"/>
      <c r="BJN835" s="1"/>
      <c r="BJO835" s="1"/>
      <c r="BJP835" s="1"/>
      <c r="BJQ835" s="1"/>
      <c r="BJR835" s="1"/>
      <c r="BJS835" s="1"/>
      <c r="BJT835" s="1"/>
      <c r="BJU835" s="1"/>
      <c r="BJV835" s="1"/>
      <c r="BJW835" s="1"/>
      <c r="BJX835" s="1"/>
      <c r="BJY835" s="1"/>
      <c r="BJZ835" s="1"/>
      <c r="BKA835" s="1"/>
      <c r="BKB835" s="1"/>
      <c r="BKC835" s="1"/>
      <c r="BKD835" s="1"/>
      <c r="BKE835" s="1"/>
      <c r="BKF835" s="1"/>
      <c r="BKG835" s="1"/>
      <c r="BKH835" s="1"/>
      <c r="BKI835" s="1"/>
      <c r="BKJ835" s="1"/>
      <c r="BKK835" s="1"/>
      <c r="BKL835" s="1"/>
      <c r="BKM835" s="1"/>
      <c r="BKN835" s="1"/>
      <c r="BKO835" s="1"/>
      <c r="BKP835" s="1"/>
      <c r="BKQ835" s="1"/>
      <c r="BKR835" s="1"/>
      <c r="BKS835" s="1"/>
      <c r="BKT835" s="1"/>
      <c r="BKU835" s="1"/>
      <c r="BKV835" s="1"/>
      <c r="BKW835" s="1"/>
      <c r="BKX835" s="1"/>
      <c r="BKY835" s="1"/>
      <c r="BKZ835" s="1"/>
      <c r="BLA835" s="1"/>
      <c r="BLB835" s="1"/>
      <c r="BLC835" s="1"/>
      <c r="BLD835" s="1"/>
      <c r="BLE835" s="1"/>
      <c r="BLF835" s="1"/>
      <c r="BLG835" s="1"/>
      <c r="BLH835" s="1"/>
      <c r="BLI835" s="1"/>
      <c r="BLJ835" s="1"/>
      <c r="BLK835" s="1"/>
      <c r="BLL835" s="1"/>
      <c r="BLM835" s="1"/>
      <c r="BLN835" s="1"/>
      <c r="BLO835" s="1"/>
      <c r="BLP835" s="1"/>
      <c r="BLQ835" s="1"/>
      <c r="BLR835" s="1"/>
      <c r="BLS835" s="1"/>
      <c r="BLT835" s="1"/>
      <c r="BLU835" s="1"/>
      <c r="BLV835" s="1"/>
      <c r="BLW835" s="1"/>
      <c r="BLX835" s="1"/>
      <c r="BLY835" s="1"/>
      <c r="BLZ835" s="1"/>
      <c r="BMA835" s="1"/>
      <c r="BMB835" s="1"/>
      <c r="BMC835" s="1"/>
      <c r="BMD835" s="1"/>
      <c r="BME835" s="1"/>
      <c r="BMF835" s="1"/>
      <c r="BMG835" s="1"/>
      <c r="BMH835" s="1"/>
      <c r="BMI835" s="1"/>
      <c r="BMJ835" s="1"/>
      <c r="BMK835" s="1"/>
      <c r="BML835" s="1"/>
      <c r="BMM835" s="1"/>
      <c r="BMN835" s="1"/>
      <c r="BMO835" s="1"/>
      <c r="BMP835" s="1"/>
      <c r="BMQ835" s="1"/>
      <c r="BMR835" s="1"/>
      <c r="BMS835" s="1"/>
      <c r="BMT835" s="1"/>
      <c r="BMU835" s="1"/>
      <c r="BMV835" s="1"/>
      <c r="BMW835" s="1"/>
      <c r="BMX835" s="1"/>
      <c r="BMY835" s="1"/>
      <c r="BMZ835" s="1"/>
      <c r="BNA835" s="1"/>
      <c r="BNB835" s="1"/>
      <c r="BNC835" s="1"/>
      <c r="BND835" s="1"/>
      <c r="BNE835" s="1"/>
      <c r="BNF835" s="1"/>
      <c r="BNG835" s="1"/>
      <c r="BNH835" s="1"/>
      <c r="BNI835" s="1"/>
      <c r="BNJ835" s="1"/>
      <c r="BNK835" s="1"/>
      <c r="BNL835" s="1"/>
      <c r="BNM835" s="1"/>
      <c r="BNN835" s="1"/>
      <c r="BNO835" s="1"/>
      <c r="BNP835" s="1"/>
      <c r="BNQ835" s="1"/>
      <c r="BNR835" s="1"/>
      <c r="BNS835" s="1"/>
      <c r="BNT835" s="1"/>
      <c r="BNU835" s="1"/>
      <c r="BNV835" s="1"/>
      <c r="BNW835" s="1"/>
      <c r="BNX835" s="1"/>
      <c r="BNY835" s="1"/>
      <c r="BNZ835" s="1"/>
      <c r="BOA835" s="1"/>
      <c r="BOB835" s="1"/>
      <c r="BOC835" s="1"/>
      <c r="BOD835" s="1"/>
      <c r="BOE835" s="1"/>
      <c r="BOF835" s="1"/>
      <c r="BOG835" s="1"/>
      <c r="BOH835" s="1"/>
      <c r="BOI835" s="1"/>
      <c r="BOJ835" s="1"/>
      <c r="BOK835" s="1"/>
      <c r="BOL835" s="1"/>
      <c r="BOM835" s="1"/>
      <c r="BON835" s="1"/>
      <c r="BOO835" s="1"/>
      <c r="BOP835" s="1"/>
      <c r="BOQ835" s="1"/>
      <c r="BOR835" s="1"/>
      <c r="BOS835" s="1"/>
      <c r="BOT835" s="1"/>
      <c r="BOU835" s="1"/>
      <c r="BOV835" s="1"/>
      <c r="BOW835" s="1"/>
      <c r="BOX835" s="1"/>
      <c r="BOY835" s="1"/>
      <c r="BOZ835" s="1"/>
      <c r="BPA835" s="1"/>
      <c r="BPB835" s="1"/>
      <c r="BPC835" s="1"/>
      <c r="BPD835" s="1"/>
      <c r="BPE835" s="1"/>
      <c r="BPF835" s="1"/>
      <c r="BPG835" s="1"/>
      <c r="BPH835" s="1"/>
      <c r="BPI835" s="1"/>
      <c r="BPJ835" s="1"/>
      <c r="BPK835" s="1"/>
      <c r="BPL835" s="1"/>
      <c r="BPM835" s="1"/>
      <c r="BPN835" s="1"/>
      <c r="BPO835" s="1"/>
      <c r="BPP835" s="1"/>
      <c r="BPQ835" s="1"/>
      <c r="BPR835" s="1"/>
      <c r="BPS835" s="1"/>
      <c r="BPT835" s="1"/>
      <c r="BPU835" s="1"/>
      <c r="BPV835" s="1"/>
      <c r="BPW835" s="1"/>
      <c r="BPX835" s="1"/>
      <c r="BPY835" s="1"/>
      <c r="BPZ835" s="1"/>
      <c r="BQA835" s="1"/>
      <c r="BQB835" s="1"/>
      <c r="BQC835" s="1"/>
      <c r="BQD835" s="1"/>
      <c r="BQE835" s="1"/>
      <c r="BQF835" s="1"/>
      <c r="BQG835" s="1"/>
      <c r="BQH835" s="1"/>
      <c r="BQI835" s="1"/>
      <c r="BQJ835" s="1"/>
      <c r="BQK835" s="1"/>
      <c r="BQL835" s="1"/>
      <c r="BQM835" s="1"/>
      <c r="BQN835" s="1"/>
      <c r="BQO835" s="1"/>
      <c r="BQP835" s="1"/>
      <c r="BQQ835" s="1"/>
      <c r="BQR835" s="1"/>
      <c r="BQS835" s="1"/>
      <c r="BQT835" s="1"/>
      <c r="BQU835" s="1"/>
      <c r="BQV835" s="1"/>
      <c r="BQW835" s="1"/>
      <c r="BQX835" s="1"/>
      <c r="BQY835" s="1"/>
      <c r="BQZ835" s="1"/>
      <c r="BRA835" s="1"/>
      <c r="BRB835" s="1"/>
      <c r="BRC835" s="1"/>
      <c r="BRD835" s="1"/>
      <c r="BRE835" s="1"/>
      <c r="BRF835" s="1"/>
      <c r="BRG835" s="1"/>
      <c r="BRH835" s="1"/>
      <c r="BRI835" s="1"/>
      <c r="BRJ835" s="1"/>
      <c r="BRK835" s="1"/>
      <c r="BRL835" s="1"/>
      <c r="BRM835" s="1"/>
      <c r="BRN835" s="1"/>
      <c r="BRO835" s="1"/>
      <c r="BRP835" s="1"/>
      <c r="BRQ835" s="1"/>
      <c r="BRR835" s="1"/>
      <c r="BRS835" s="1"/>
      <c r="BRT835" s="1"/>
      <c r="BRU835" s="1"/>
      <c r="BRV835" s="1"/>
      <c r="BRW835" s="1"/>
      <c r="BRX835" s="1"/>
      <c r="BRY835" s="1"/>
      <c r="BRZ835" s="1"/>
      <c r="BSA835" s="1"/>
      <c r="BSB835" s="1"/>
      <c r="BSC835" s="1"/>
      <c r="BSD835" s="1"/>
      <c r="BSE835" s="1"/>
      <c r="BSF835" s="1"/>
      <c r="BSG835" s="1"/>
      <c r="BSH835" s="1"/>
      <c r="BSI835" s="1"/>
      <c r="BSJ835" s="1"/>
      <c r="BSK835" s="1"/>
      <c r="BSL835" s="1"/>
      <c r="BSM835" s="1"/>
      <c r="BSN835" s="1"/>
      <c r="BSO835" s="1"/>
      <c r="BSP835" s="1"/>
      <c r="BSQ835" s="1"/>
      <c r="BSR835" s="1"/>
      <c r="BSS835" s="1"/>
      <c r="BST835" s="1"/>
      <c r="BSU835" s="1"/>
      <c r="BSV835" s="1"/>
      <c r="BSW835" s="1"/>
      <c r="BSX835" s="1"/>
      <c r="BSY835" s="1"/>
      <c r="BSZ835" s="1"/>
      <c r="BTA835" s="1"/>
      <c r="BTB835" s="1"/>
      <c r="BTC835" s="1"/>
      <c r="BTD835" s="1"/>
      <c r="BTE835" s="1"/>
      <c r="BTF835" s="1"/>
      <c r="BTG835" s="1"/>
      <c r="BTH835" s="1"/>
      <c r="BTI835" s="1"/>
      <c r="BTJ835" s="1"/>
      <c r="BTK835" s="1"/>
      <c r="BTL835" s="1"/>
      <c r="BTM835" s="1"/>
      <c r="BTN835" s="1"/>
      <c r="BTO835" s="1"/>
      <c r="BTP835" s="1"/>
      <c r="BTQ835" s="1"/>
      <c r="BTR835" s="1"/>
      <c r="BTS835" s="1"/>
      <c r="BTT835" s="1"/>
      <c r="BTU835" s="1"/>
      <c r="BTV835" s="1"/>
      <c r="BTW835" s="1"/>
      <c r="BTX835" s="1"/>
      <c r="BTY835" s="1"/>
      <c r="BTZ835" s="1"/>
      <c r="BUA835" s="1"/>
      <c r="BUB835" s="1"/>
      <c r="BUC835" s="1"/>
      <c r="BUD835" s="1"/>
      <c r="BUE835" s="1"/>
      <c r="BUF835" s="1"/>
      <c r="BUG835" s="1"/>
      <c r="BUH835" s="1"/>
      <c r="BUI835" s="1"/>
      <c r="BUJ835" s="1"/>
      <c r="BUK835" s="1"/>
      <c r="BUL835" s="1"/>
      <c r="BUM835" s="1"/>
      <c r="BUN835" s="1"/>
      <c r="BUO835" s="1"/>
      <c r="BUP835" s="1"/>
      <c r="BUQ835" s="1"/>
      <c r="BUR835" s="1"/>
      <c r="BUS835" s="1"/>
      <c r="BUT835" s="1"/>
      <c r="BUU835" s="1"/>
      <c r="BUV835" s="1"/>
      <c r="BUW835" s="1"/>
      <c r="BUX835" s="1"/>
      <c r="BUY835" s="1"/>
      <c r="BUZ835" s="1"/>
      <c r="BVA835" s="1"/>
      <c r="BVB835" s="1"/>
      <c r="BVC835" s="1"/>
      <c r="BVD835" s="1"/>
      <c r="BVE835" s="1"/>
      <c r="BVF835" s="1"/>
      <c r="BVG835" s="1"/>
      <c r="BVH835" s="1"/>
      <c r="BVI835" s="1"/>
      <c r="BVJ835" s="1"/>
      <c r="BVK835" s="1"/>
      <c r="BVL835" s="1"/>
      <c r="BVM835" s="1"/>
      <c r="BVN835" s="1"/>
      <c r="BVO835" s="1"/>
      <c r="BVP835" s="1"/>
      <c r="BVQ835" s="1"/>
      <c r="BVR835" s="1"/>
      <c r="BVS835" s="1"/>
      <c r="BVT835" s="1"/>
      <c r="BVU835" s="1"/>
      <c r="BVV835" s="1"/>
      <c r="BVW835" s="1"/>
      <c r="BVX835" s="1"/>
      <c r="BVY835" s="1"/>
      <c r="BVZ835" s="1"/>
      <c r="BWA835" s="1"/>
      <c r="BWB835" s="1"/>
      <c r="BWC835" s="1"/>
      <c r="BWD835" s="1"/>
      <c r="BWE835" s="1"/>
      <c r="BWF835" s="1"/>
      <c r="BWG835" s="1"/>
      <c r="BWH835" s="1"/>
      <c r="BWI835" s="1"/>
      <c r="BWJ835" s="1"/>
      <c r="BWK835" s="1"/>
      <c r="BWL835" s="1"/>
      <c r="BWM835" s="1"/>
      <c r="BWN835" s="1"/>
      <c r="BWO835" s="1"/>
      <c r="BWP835" s="1"/>
      <c r="BWQ835" s="1"/>
      <c r="BWR835" s="1"/>
      <c r="BWS835" s="1"/>
      <c r="BWT835" s="1"/>
      <c r="BWU835" s="1"/>
      <c r="BWV835" s="1"/>
      <c r="BWW835" s="1"/>
      <c r="BWX835" s="1"/>
      <c r="BWY835" s="1"/>
      <c r="BWZ835" s="1"/>
      <c r="BXA835" s="1"/>
      <c r="BXB835" s="1"/>
      <c r="BXC835" s="1"/>
      <c r="BXD835" s="1"/>
      <c r="BXE835" s="1"/>
      <c r="BXF835" s="1"/>
      <c r="BXG835" s="1"/>
      <c r="BXH835" s="1"/>
      <c r="BXI835" s="1"/>
      <c r="BXJ835" s="1"/>
      <c r="BXK835" s="1"/>
      <c r="BXL835" s="1"/>
      <c r="BXM835" s="1"/>
      <c r="BXN835" s="1"/>
      <c r="BXO835" s="1"/>
      <c r="BXP835" s="1"/>
      <c r="BXQ835" s="1"/>
      <c r="BXR835" s="1"/>
      <c r="BXS835" s="1"/>
      <c r="BXT835" s="1"/>
      <c r="BXU835" s="1"/>
      <c r="BXV835" s="1"/>
      <c r="BXW835" s="1"/>
      <c r="BXX835" s="1"/>
      <c r="BXY835" s="1"/>
      <c r="BXZ835" s="1"/>
      <c r="BYA835" s="1"/>
      <c r="BYB835" s="1"/>
      <c r="BYC835" s="1"/>
      <c r="BYD835" s="1"/>
      <c r="BYE835" s="1"/>
      <c r="BYF835" s="1"/>
      <c r="BYG835" s="1"/>
      <c r="BYH835" s="1"/>
      <c r="BYI835" s="1"/>
      <c r="BYJ835" s="1"/>
      <c r="BYK835" s="1"/>
      <c r="BYL835" s="1"/>
      <c r="BYM835" s="1"/>
      <c r="BYN835" s="1"/>
      <c r="BYO835" s="1"/>
      <c r="BYP835" s="1"/>
      <c r="BYQ835" s="1"/>
      <c r="BYR835" s="1"/>
      <c r="BYS835" s="1"/>
      <c r="BYT835" s="1"/>
      <c r="BYU835" s="1"/>
      <c r="BYV835" s="1"/>
      <c r="BYW835" s="1"/>
      <c r="BYX835" s="1"/>
      <c r="BYY835" s="1"/>
      <c r="BYZ835" s="1"/>
      <c r="BZA835" s="1"/>
      <c r="BZB835" s="1"/>
      <c r="BZC835" s="1"/>
      <c r="BZD835" s="1"/>
      <c r="BZE835" s="1"/>
      <c r="BZF835" s="1"/>
      <c r="BZG835" s="1"/>
      <c r="BZH835" s="1"/>
      <c r="BZI835" s="1"/>
      <c r="BZJ835" s="1"/>
      <c r="BZK835" s="1"/>
      <c r="BZL835" s="1"/>
      <c r="BZM835" s="1"/>
      <c r="BZN835" s="1"/>
      <c r="BZO835" s="1"/>
      <c r="BZP835" s="1"/>
      <c r="BZQ835" s="1"/>
      <c r="BZR835" s="1"/>
      <c r="BZS835" s="1"/>
      <c r="BZT835" s="1"/>
      <c r="BZU835" s="1"/>
      <c r="BZV835" s="1"/>
      <c r="BZW835" s="1"/>
      <c r="BZX835" s="1"/>
      <c r="BZY835" s="1"/>
      <c r="BZZ835" s="1"/>
      <c r="CAA835" s="1"/>
      <c r="CAB835" s="1"/>
      <c r="CAC835" s="1"/>
      <c r="CAD835" s="1"/>
      <c r="CAE835" s="1"/>
      <c r="CAF835" s="1"/>
      <c r="CAG835" s="1"/>
      <c r="CAH835" s="1"/>
      <c r="CAI835" s="1"/>
      <c r="CAJ835" s="1"/>
      <c r="CAK835" s="1"/>
      <c r="CAL835" s="1"/>
      <c r="CAM835" s="1"/>
      <c r="CAN835" s="1"/>
      <c r="CAO835" s="1"/>
      <c r="CAP835" s="1"/>
      <c r="CAQ835" s="1"/>
      <c r="CAR835" s="1"/>
      <c r="CAS835" s="1"/>
      <c r="CAT835" s="1"/>
      <c r="CAU835" s="1"/>
      <c r="CAV835" s="1"/>
      <c r="CAW835" s="1"/>
      <c r="CAX835" s="1"/>
      <c r="CAY835" s="1"/>
      <c r="CAZ835" s="1"/>
      <c r="CBA835" s="1"/>
      <c r="CBB835" s="1"/>
      <c r="CBC835" s="1"/>
      <c r="CBD835" s="1"/>
      <c r="CBE835" s="1"/>
      <c r="CBF835" s="1"/>
      <c r="CBG835" s="1"/>
      <c r="CBH835" s="1"/>
      <c r="CBI835" s="1"/>
      <c r="CBJ835" s="1"/>
      <c r="CBK835" s="1"/>
      <c r="CBL835" s="1"/>
      <c r="CBM835" s="1"/>
      <c r="CBN835" s="1"/>
      <c r="CBO835" s="1"/>
      <c r="CBP835" s="1"/>
      <c r="CBQ835" s="1"/>
      <c r="CBR835" s="1"/>
      <c r="CBS835" s="1"/>
      <c r="CBT835" s="1"/>
      <c r="CBU835" s="1"/>
      <c r="CBV835" s="1"/>
      <c r="CBW835" s="1"/>
      <c r="CBX835" s="1"/>
      <c r="CBY835" s="1"/>
      <c r="CBZ835" s="1"/>
      <c r="CCA835" s="1"/>
      <c r="CCB835" s="1"/>
      <c r="CCC835" s="1"/>
      <c r="CCD835" s="1"/>
      <c r="CCE835" s="1"/>
      <c r="CCF835" s="1"/>
      <c r="CCG835" s="1"/>
      <c r="CCH835" s="1"/>
      <c r="CCI835" s="1"/>
      <c r="CCJ835" s="1"/>
      <c r="CCK835" s="1"/>
      <c r="CCL835" s="1"/>
      <c r="CCM835" s="1"/>
      <c r="CCN835" s="1"/>
      <c r="CCO835" s="1"/>
      <c r="CCP835" s="1"/>
      <c r="CCQ835" s="1"/>
      <c r="CCR835" s="1"/>
      <c r="CCS835" s="1"/>
      <c r="CCT835" s="1"/>
      <c r="CCU835" s="1"/>
      <c r="CCV835" s="1"/>
      <c r="CCW835" s="1"/>
      <c r="CCX835" s="1"/>
      <c r="CCY835" s="1"/>
      <c r="CCZ835" s="1"/>
      <c r="CDA835" s="1"/>
      <c r="CDB835" s="1"/>
      <c r="CDC835" s="1"/>
      <c r="CDD835" s="1"/>
      <c r="CDE835" s="1"/>
      <c r="CDF835" s="1"/>
      <c r="CDG835" s="1"/>
      <c r="CDH835" s="1"/>
      <c r="CDI835" s="1"/>
      <c r="CDJ835" s="1"/>
      <c r="CDK835" s="1"/>
      <c r="CDL835" s="1"/>
      <c r="CDM835" s="1"/>
      <c r="CDN835" s="1"/>
      <c r="CDO835" s="1"/>
      <c r="CDP835" s="1"/>
      <c r="CDQ835" s="1"/>
      <c r="CDR835" s="1"/>
      <c r="CDS835" s="1"/>
      <c r="CDT835" s="1"/>
      <c r="CDU835" s="1"/>
      <c r="CDV835" s="1"/>
      <c r="CDW835" s="1"/>
      <c r="CDX835" s="1"/>
      <c r="CDY835" s="1"/>
      <c r="CDZ835" s="1"/>
      <c r="CEA835" s="1"/>
      <c r="CEB835" s="1"/>
      <c r="CEC835" s="1"/>
      <c r="CED835" s="1"/>
      <c r="CEE835" s="1"/>
      <c r="CEF835" s="1"/>
      <c r="CEG835" s="1"/>
      <c r="CEH835" s="1"/>
      <c r="CEI835" s="1"/>
      <c r="CEJ835" s="1"/>
      <c r="CEK835" s="1"/>
      <c r="CEL835" s="1"/>
      <c r="CEM835" s="1"/>
      <c r="CEN835" s="1"/>
      <c r="CEO835" s="1"/>
      <c r="CEP835" s="1"/>
      <c r="CEQ835" s="1"/>
      <c r="CER835" s="1"/>
      <c r="CES835" s="1"/>
      <c r="CET835" s="1"/>
      <c r="CEU835" s="1"/>
      <c r="CEV835" s="1"/>
      <c r="CEW835" s="1"/>
      <c r="CEX835" s="1"/>
      <c r="CEY835" s="1"/>
      <c r="CEZ835" s="1"/>
      <c r="CFA835" s="1"/>
      <c r="CFB835" s="1"/>
      <c r="CFC835" s="1"/>
      <c r="CFD835" s="1"/>
      <c r="CFE835" s="1"/>
      <c r="CFF835" s="1"/>
      <c r="CFG835" s="1"/>
      <c r="CFH835" s="1"/>
      <c r="CFI835" s="1"/>
      <c r="CFJ835" s="1"/>
      <c r="CFK835" s="1"/>
      <c r="CFL835" s="1"/>
      <c r="CFM835" s="1"/>
      <c r="CFN835" s="1"/>
      <c r="CFO835" s="1"/>
      <c r="CFP835" s="1"/>
      <c r="CFQ835" s="1"/>
      <c r="CFR835" s="1"/>
      <c r="CFS835" s="1"/>
      <c r="CFT835" s="1"/>
      <c r="CFU835" s="1"/>
      <c r="CFV835" s="1"/>
      <c r="CFW835" s="1"/>
      <c r="CFX835" s="1"/>
      <c r="CFY835" s="1"/>
      <c r="CFZ835" s="1"/>
      <c r="CGA835" s="1"/>
      <c r="CGB835" s="1"/>
      <c r="CGC835" s="1"/>
      <c r="CGD835" s="1"/>
      <c r="CGE835" s="1"/>
      <c r="CGF835" s="1"/>
      <c r="CGG835" s="1"/>
      <c r="CGH835" s="1"/>
      <c r="CGI835" s="1"/>
      <c r="CGJ835" s="1"/>
      <c r="CGK835" s="1"/>
      <c r="CGL835" s="1"/>
      <c r="CGM835" s="1"/>
      <c r="CGN835" s="1"/>
      <c r="CGO835" s="1"/>
      <c r="CGP835" s="1"/>
      <c r="CGQ835" s="1"/>
      <c r="CGR835" s="1"/>
      <c r="CGS835" s="1"/>
      <c r="CGT835" s="1"/>
      <c r="CGU835" s="1"/>
      <c r="CGV835" s="1"/>
      <c r="CGW835" s="1"/>
      <c r="CGX835" s="1"/>
      <c r="CGY835" s="1"/>
      <c r="CGZ835" s="1"/>
      <c r="CHA835" s="1"/>
      <c r="CHB835" s="1"/>
      <c r="CHC835" s="1"/>
      <c r="CHD835" s="1"/>
      <c r="CHE835" s="1"/>
      <c r="CHF835" s="1"/>
      <c r="CHG835" s="1"/>
      <c r="CHH835" s="1"/>
      <c r="CHI835" s="1"/>
      <c r="CHJ835" s="1"/>
      <c r="CHK835" s="1"/>
      <c r="CHL835" s="1"/>
      <c r="CHM835" s="1"/>
      <c r="CHN835" s="1"/>
      <c r="CHO835" s="1"/>
      <c r="CHP835" s="1"/>
      <c r="CHQ835" s="1"/>
      <c r="CHR835" s="1"/>
      <c r="CHS835" s="1"/>
      <c r="CHT835" s="1"/>
      <c r="CHU835" s="1"/>
      <c r="CHV835" s="1"/>
      <c r="CHW835" s="1"/>
      <c r="CHX835" s="1"/>
      <c r="CHY835" s="1"/>
      <c r="CHZ835" s="1"/>
      <c r="CIA835" s="1"/>
      <c r="CIB835" s="1"/>
      <c r="CIC835" s="1"/>
      <c r="CID835" s="1"/>
      <c r="CIE835" s="1"/>
      <c r="CIF835" s="1"/>
      <c r="CIG835" s="1"/>
      <c r="CIH835" s="1"/>
      <c r="CII835" s="1"/>
      <c r="CIJ835" s="1"/>
      <c r="CIK835" s="1"/>
      <c r="CIL835" s="1"/>
      <c r="CIM835" s="1"/>
      <c r="CIN835" s="1"/>
      <c r="CIO835" s="1"/>
      <c r="CIP835" s="1"/>
      <c r="CIQ835" s="1"/>
      <c r="CIR835" s="1"/>
      <c r="CIS835" s="1"/>
      <c r="CIT835" s="1"/>
      <c r="CIU835" s="1"/>
      <c r="CIV835" s="1"/>
      <c r="CIW835" s="1"/>
      <c r="CIX835" s="1"/>
      <c r="CIY835" s="1"/>
      <c r="CIZ835" s="1"/>
      <c r="CJA835" s="1"/>
      <c r="CJB835" s="1"/>
      <c r="CJC835" s="1"/>
      <c r="CJD835" s="1"/>
      <c r="CJE835" s="1"/>
      <c r="CJF835" s="1"/>
      <c r="CJG835" s="1"/>
      <c r="CJH835" s="1"/>
      <c r="CJI835" s="1"/>
      <c r="CJJ835" s="1"/>
      <c r="CJK835" s="1"/>
      <c r="CJL835" s="1"/>
      <c r="CJM835" s="1"/>
      <c r="CJN835" s="1"/>
      <c r="CJO835" s="1"/>
      <c r="CJP835" s="1"/>
      <c r="CJQ835" s="1"/>
      <c r="CJR835" s="1"/>
      <c r="CJS835" s="1"/>
      <c r="CJT835" s="1"/>
      <c r="CJU835" s="1"/>
      <c r="CJV835" s="1"/>
      <c r="CJW835" s="1"/>
      <c r="CJX835" s="1"/>
      <c r="CJY835" s="1"/>
      <c r="CJZ835" s="1"/>
      <c r="CKA835" s="1"/>
      <c r="CKB835" s="1"/>
      <c r="CKC835" s="1"/>
      <c r="CKD835" s="1"/>
      <c r="CKE835" s="1"/>
      <c r="CKF835" s="1"/>
      <c r="CKG835" s="1"/>
      <c r="CKH835" s="1"/>
      <c r="CKI835" s="1"/>
      <c r="CKJ835" s="1"/>
      <c r="CKK835" s="1"/>
      <c r="CKL835" s="1"/>
      <c r="CKM835" s="1"/>
      <c r="CKN835" s="1"/>
      <c r="CKO835" s="1"/>
      <c r="CKP835" s="1"/>
      <c r="CKQ835" s="1"/>
      <c r="CKR835" s="1"/>
      <c r="CKS835" s="1"/>
      <c r="CKT835" s="1"/>
      <c r="CKU835" s="1"/>
      <c r="CKV835" s="1"/>
      <c r="CKW835" s="1"/>
      <c r="CKX835" s="1"/>
      <c r="CKY835" s="1"/>
      <c r="CKZ835" s="1"/>
      <c r="CLA835" s="1"/>
      <c r="CLB835" s="1"/>
      <c r="CLC835" s="1"/>
      <c r="CLD835" s="1"/>
      <c r="CLE835" s="1"/>
      <c r="CLF835" s="1"/>
      <c r="CLG835" s="1"/>
      <c r="CLH835" s="1"/>
      <c r="CLI835" s="1"/>
      <c r="CLJ835" s="1"/>
      <c r="CLK835" s="1"/>
      <c r="CLL835" s="1"/>
      <c r="CLM835" s="1"/>
      <c r="CLN835" s="1"/>
      <c r="CLO835" s="1"/>
      <c r="CLP835" s="1"/>
      <c r="CLQ835" s="1"/>
      <c r="CLR835" s="1"/>
      <c r="CLS835" s="1"/>
      <c r="CLT835" s="1"/>
      <c r="CLU835" s="1"/>
      <c r="CLV835" s="1"/>
      <c r="CLW835" s="1"/>
      <c r="CLX835" s="1"/>
      <c r="CLY835" s="1"/>
      <c r="CLZ835" s="1"/>
      <c r="CMA835" s="1"/>
      <c r="CMB835" s="1"/>
      <c r="CMC835" s="1"/>
      <c r="CMD835" s="1"/>
      <c r="CME835" s="1"/>
      <c r="CMF835" s="1"/>
      <c r="CMG835" s="1"/>
      <c r="CMH835" s="1"/>
      <c r="CMI835" s="1"/>
      <c r="CMJ835" s="1"/>
      <c r="CMK835" s="1"/>
      <c r="CML835" s="1"/>
      <c r="CMM835" s="1"/>
      <c r="CMN835" s="1"/>
      <c r="CMO835" s="1"/>
      <c r="CMP835" s="1"/>
      <c r="CMQ835" s="1"/>
      <c r="CMR835" s="1"/>
      <c r="CMS835" s="1"/>
      <c r="CMT835" s="1"/>
      <c r="CMU835" s="1"/>
      <c r="CMV835" s="1"/>
      <c r="CMW835" s="1"/>
      <c r="CMX835" s="1"/>
      <c r="CMY835" s="1"/>
      <c r="CMZ835" s="1"/>
      <c r="CNA835" s="1"/>
      <c r="CNB835" s="1"/>
      <c r="CNC835" s="1"/>
      <c r="CND835" s="1"/>
      <c r="CNE835" s="1"/>
      <c r="CNF835" s="1"/>
      <c r="CNG835" s="1"/>
      <c r="CNH835" s="1"/>
      <c r="CNI835" s="1"/>
      <c r="CNJ835" s="1"/>
      <c r="CNK835" s="1"/>
      <c r="CNL835" s="1"/>
      <c r="CNM835" s="1"/>
      <c r="CNN835" s="1"/>
      <c r="CNO835" s="1"/>
      <c r="CNP835" s="1"/>
      <c r="CNQ835" s="1"/>
      <c r="CNR835" s="1"/>
      <c r="CNS835" s="1"/>
      <c r="CNT835" s="1"/>
      <c r="CNU835" s="1"/>
      <c r="CNV835" s="1"/>
      <c r="CNW835" s="1"/>
      <c r="CNX835" s="1"/>
      <c r="CNY835" s="1"/>
      <c r="CNZ835" s="1"/>
      <c r="COA835" s="1"/>
      <c r="COB835" s="1"/>
      <c r="COC835" s="1"/>
      <c r="COD835" s="1"/>
      <c r="COE835" s="1"/>
      <c r="COF835" s="1"/>
      <c r="COG835" s="1"/>
      <c r="COH835" s="1"/>
      <c r="COI835" s="1"/>
      <c r="COJ835" s="1"/>
      <c r="COK835" s="1"/>
      <c r="COL835" s="1"/>
      <c r="COM835" s="1"/>
      <c r="CON835" s="1"/>
      <c r="COO835" s="1"/>
      <c r="COP835" s="1"/>
      <c r="COQ835" s="1"/>
      <c r="COR835" s="1"/>
      <c r="COS835" s="1"/>
      <c r="COT835" s="1"/>
      <c r="COU835" s="1"/>
      <c r="COV835" s="1"/>
      <c r="COW835" s="1"/>
      <c r="COX835" s="1"/>
      <c r="COY835" s="1"/>
      <c r="COZ835" s="1"/>
      <c r="CPA835" s="1"/>
      <c r="CPB835" s="1"/>
      <c r="CPC835" s="1"/>
      <c r="CPD835" s="1"/>
      <c r="CPE835" s="1"/>
      <c r="CPF835" s="1"/>
      <c r="CPG835" s="1"/>
      <c r="CPH835" s="1"/>
      <c r="CPI835" s="1"/>
      <c r="CPJ835" s="1"/>
      <c r="CPK835" s="1"/>
      <c r="CPL835" s="1"/>
      <c r="CPM835" s="1"/>
      <c r="CPN835" s="1"/>
      <c r="CPO835" s="1"/>
      <c r="CPP835" s="1"/>
      <c r="CPQ835" s="1"/>
      <c r="CPR835" s="1"/>
      <c r="CPS835" s="1"/>
      <c r="CPT835" s="1"/>
      <c r="CPU835" s="1"/>
      <c r="CPV835" s="1"/>
      <c r="CPW835" s="1"/>
      <c r="CPX835" s="1"/>
      <c r="CPY835" s="1"/>
      <c r="CPZ835" s="1"/>
      <c r="CQA835" s="1"/>
      <c r="CQB835" s="1"/>
      <c r="CQC835" s="1"/>
      <c r="CQD835" s="1"/>
      <c r="CQE835" s="1"/>
      <c r="CQF835" s="1"/>
      <c r="CQG835" s="1"/>
      <c r="CQH835" s="1"/>
      <c r="CQI835" s="1"/>
      <c r="CQJ835" s="1"/>
      <c r="CQK835" s="1"/>
      <c r="CQL835" s="1"/>
      <c r="CQM835" s="1"/>
      <c r="CQN835" s="1"/>
      <c r="CQO835" s="1"/>
      <c r="CQP835" s="1"/>
      <c r="CQQ835" s="1"/>
      <c r="CQR835" s="1"/>
      <c r="CQS835" s="1"/>
      <c r="CQT835" s="1"/>
      <c r="CQU835" s="1"/>
      <c r="CQV835" s="1"/>
      <c r="CQW835" s="1"/>
      <c r="CQX835" s="1"/>
      <c r="CQY835" s="1"/>
      <c r="CQZ835" s="1"/>
      <c r="CRA835" s="1"/>
      <c r="CRB835" s="1"/>
      <c r="CRC835" s="1"/>
      <c r="CRD835" s="1"/>
      <c r="CRE835" s="1"/>
      <c r="CRF835" s="1"/>
      <c r="CRG835" s="1"/>
      <c r="CRH835" s="1"/>
      <c r="CRI835" s="1"/>
      <c r="CRJ835" s="1"/>
      <c r="CRK835" s="1"/>
      <c r="CRL835" s="1"/>
      <c r="CRM835" s="1"/>
      <c r="CRN835" s="1"/>
      <c r="CRO835" s="1"/>
      <c r="CRP835" s="1"/>
      <c r="CRQ835" s="1"/>
      <c r="CRR835" s="1"/>
      <c r="CRS835" s="1"/>
      <c r="CRT835" s="1"/>
      <c r="CRU835" s="1"/>
      <c r="CRV835" s="1"/>
      <c r="CRW835" s="1"/>
      <c r="CRX835" s="1"/>
      <c r="CRY835" s="1"/>
      <c r="CRZ835" s="1"/>
      <c r="CSA835" s="1"/>
      <c r="CSB835" s="1"/>
      <c r="CSC835" s="1"/>
      <c r="CSD835" s="1"/>
      <c r="CSE835" s="1"/>
      <c r="CSF835" s="1"/>
      <c r="CSG835" s="1"/>
      <c r="CSH835" s="1"/>
      <c r="CSI835" s="1"/>
      <c r="CSJ835" s="1"/>
      <c r="CSK835" s="1"/>
      <c r="CSL835" s="1"/>
      <c r="CSM835" s="1"/>
      <c r="CSN835" s="1"/>
      <c r="CSO835" s="1"/>
      <c r="CSP835" s="1"/>
      <c r="CSQ835" s="1"/>
      <c r="CSR835" s="1"/>
      <c r="CSS835" s="1"/>
      <c r="CST835" s="1"/>
      <c r="CSU835" s="1"/>
      <c r="CSV835" s="1"/>
      <c r="CSW835" s="1"/>
      <c r="CSX835" s="1"/>
      <c r="CSY835" s="1"/>
      <c r="CSZ835" s="1"/>
      <c r="CTA835" s="1"/>
      <c r="CTB835" s="1"/>
      <c r="CTC835" s="1"/>
      <c r="CTD835" s="1"/>
      <c r="CTE835" s="1"/>
      <c r="CTF835" s="1"/>
      <c r="CTG835" s="1"/>
      <c r="CTH835" s="1"/>
      <c r="CTI835" s="1"/>
      <c r="CTJ835" s="1"/>
      <c r="CTK835" s="1"/>
      <c r="CTL835" s="1"/>
      <c r="CTM835" s="1"/>
      <c r="CTN835" s="1"/>
      <c r="CTO835" s="1"/>
      <c r="CTP835" s="1"/>
      <c r="CTQ835" s="1"/>
      <c r="CTR835" s="1"/>
      <c r="CTS835" s="1"/>
      <c r="CTT835" s="1"/>
      <c r="CTU835" s="1"/>
      <c r="CTV835" s="1"/>
      <c r="CTW835" s="1"/>
      <c r="CTX835" s="1"/>
      <c r="CTY835" s="1"/>
      <c r="CTZ835" s="1"/>
      <c r="CUA835" s="1"/>
      <c r="CUB835" s="1"/>
      <c r="CUC835" s="1"/>
      <c r="CUD835" s="1"/>
      <c r="CUE835" s="1"/>
      <c r="CUF835" s="1"/>
      <c r="CUG835" s="1"/>
      <c r="CUH835" s="1"/>
      <c r="CUI835" s="1"/>
      <c r="CUJ835" s="1"/>
      <c r="CUK835" s="1"/>
      <c r="CUL835" s="1"/>
      <c r="CUM835" s="1"/>
      <c r="CUN835" s="1"/>
      <c r="CUO835" s="1"/>
      <c r="CUP835" s="1"/>
      <c r="CUQ835" s="1"/>
      <c r="CUR835" s="1"/>
      <c r="CUS835" s="1"/>
      <c r="CUT835" s="1"/>
      <c r="CUU835" s="1"/>
      <c r="CUV835" s="1"/>
      <c r="CUW835" s="1"/>
      <c r="CUX835" s="1"/>
      <c r="CUY835" s="1"/>
      <c r="CUZ835" s="1"/>
      <c r="CVA835" s="1"/>
      <c r="CVB835" s="1"/>
      <c r="CVC835" s="1"/>
      <c r="CVD835" s="1"/>
      <c r="CVE835" s="1"/>
      <c r="CVF835" s="1"/>
      <c r="CVG835" s="1"/>
      <c r="CVH835" s="1"/>
      <c r="CVI835" s="1"/>
      <c r="CVJ835" s="1"/>
      <c r="CVK835" s="1"/>
      <c r="CVL835" s="1"/>
      <c r="CVM835" s="1"/>
      <c r="CVN835" s="1"/>
      <c r="CVO835" s="1"/>
      <c r="CVP835" s="1"/>
      <c r="CVQ835" s="1"/>
      <c r="CVR835" s="1"/>
      <c r="CVS835" s="1"/>
      <c r="CVT835" s="1"/>
      <c r="CVU835" s="1"/>
      <c r="CVV835" s="1"/>
      <c r="CVW835" s="1"/>
      <c r="CVX835" s="1"/>
      <c r="CVY835" s="1"/>
      <c r="CVZ835" s="1"/>
      <c r="CWA835" s="1"/>
      <c r="CWB835" s="1"/>
      <c r="CWC835" s="1"/>
      <c r="CWD835" s="1"/>
      <c r="CWE835" s="1"/>
      <c r="CWF835" s="1"/>
      <c r="CWG835" s="1"/>
      <c r="CWH835" s="1"/>
      <c r="CWI835" s="1"/>
      <c r="CWJ835" s="1"/>
      <c r="CWK835" s="1"/>
      <c r="CWL835" s="1"/>
      <c r="CWM835" s="1"/>
      <c r="CWN835" s="1"/>
      <c r="CWO835" s="1"/>
      <c r="CWP835" s="1"/>
      <c r="CWQ835" s="1"/>
      <c r="CWR835" s="1"/>
      <c r="CWS835" s="1"/>
      <c r="CWT835" s="1"/>
      <c r="CWU835" s="1"/>
      <c r="CWV835" s="1"/>
      <c r="CWW835" s="1"/>
      <c r="CWX835" s="1"/>
      <c r="CWY835" s="1"/>
      <c r="CWZ835" s="1"/>
      <c r="CXA835" s="1"/>
      <c r="CXB835" s="1"/>
      <c r="CXC835" s="1"/>
      <c r="CXD835" s="1"/>
      <c r="CXE835" s="1"/>
      <c r="CXF835" s="1"/>
      <c r="CXG835" s="1"/>
      <c r="CXH835" s="1"/>
      <c r="CXI835" s="1"/>
      <c r="CXJ835" s="1"/>
      <c r="CXK835" s="1"/>
      <c r="CXL835" s="1"/>
      <c r="CXM835" s="1"/>
      <c r="CXN835" s="1"/>
      <c r="CXO835" s="1"/>
      <c r="CXP835" s="1"/>
      <c r="CXQ835" s="1"/>
      <c r="CXR835" s="1"/>
      <c r="CXS835" s="1"/>
      <c r="CXT835" s="1"/>
      <c r="CXU835" s="1"/>
      <c r="CXV835" s="1"/>
      <c r="CXW835" s="1"/>
      <c r="CXX835" s="1"/>
      <c r="CXY835" s="1"/>
      <c r="CXZ835" s="1"/>
      <c r="CYA835" s="1"/>
      <c r="CYB835" s="1"/>
      <c r="CYC835" s="1"/>
      <c r="CYD835" s="1"/>
      <c r="CYE835" s="1"/>
      <c r="CYF835" s="1"/>
      <c r="CYG835" s="1"/>
      <c r="CYH835" s="1"/>
      <c r="CYI835" s="1"/>
      <c r="CYJ835" s="1"/>
      <c r="CYK835" s="1"/>
      <c r="CYL835" s="1"/>
      <c r="CYM835" s="1"/>
      <c r="CYN835" s="1"/>
      <c r="CYO835" s="1"/>
      <c r="CYP835" s="1"/>
      <c r="CYQ835" s="1"/>
      <c r="CYR835" s="1"/>
      <c r="CYS835" s="1"/>
      <c r="CYT835" s="1"/>
      <c r="CYU835" s="1"/>
      <c r="CYV835" s="1"/>
      <c r="CYW835" s="1"/>
      <c r="CYX835" s="1"/>
      <c r="CYY835" s="1"/>
      <c r="CYZ835" s="1"/>
      <c r="CZA835" s="1"/>
      <c r="CZB835" s="1"/>
      <c r="CZC835" s="1"/>
      <c r="CZD835" s="1"/>
      <c r="CZE835" s="1"/>
      <c r="CZF835" s="1"/>
      <c r="CZG835" s="1"/>
      <c r="CZH835" s="1"/>
      <c r="CZI835" s="1"/>
      <c r="CZJ835" s="1"/>
      <c r="CZK835" s="1"/>
      <c r="CZL835" s="1"/>
      <c r="CZM835" s="1"/>
      <c r="CZN835" s="1"/>
      <c r="CZO835" s="1"/>
      <c r="CZP835" s="1"/>
      <c r="CZQ835" s="1"/>
      <c r="CZR835" s="1"/>
      <c r="CZS835" s="1"/>
      <c r="CZT835" s="1"/>
      <c r="CZU835" s="1"/>
      <c r="CZV835" s="1"/>
      <c r="CZW835" s="1"/>
      <c r="CZX835" s="1"/>
      <c r="CZY835" s="1"/>
      <c r="CZZ835" s="1"/>
      <c r="DAA835" s="1"/>
      <c r="DAB835" s="1"/>
      <c r="DAC835" s="1"/>
      <c r="DAD835" s="1"/>
      <c r="DAE835" s="1"/>
      <c r="DAF835" s="1"/>
      <c r="DAG835" s="1"/>
      <c r="DAH835" s="1"/>
      <c r="DAI835" s="1"/>
      <c r="DAJ835" s="1"/>
      <c r="DAK835" s="1"/>
      <c r="DAL835" s="1"/>
      <c r="DAM835" s="1"/>
      <c r="DAN835" s="1"/>
      <c r="DAO835" s="1"/>
      <c r="DAP835" s="1"/>
      <c r="DAQ835" s="1"/>
      <c r="DAR835" s="1"/>
      <c r="DAS835" s="1"/>
      <c r="DAT835" s="1"/>
      <c r="DAU835" s="1"/>
      <c r="DAV835" s="1"/>
      <c r="DAW835" s="1"/>
      <c r="DAX835" s="1"/>
      <c r="DAY835" s="1"/>
      <c r="DAZ835" s="1"/>
      <c r="DBA835" s="1"/>
      <c r="DBB835" s="1"/>
      <c r="DBC835" s="1"/>
      <c r="DBD835" s="1"/>
      <c r="DBE835" s="1"/>
      <c r="DBF835" s="1"/>
      <c r="DBG835" s="1"/>
      <c r="DBH835" s="1"/>
      <c r="DBI835" s="1"/>
      <c r="DBJ835" s="1"/>
      <c r="DBK835" s="1"/>
      <c r="DBL835" s="1"/>
      <c r="DBM835" s="1"/>
      <c r="DBN835" s="1"/>
      <c r="DBO835" s="1"/>
      <c r="DBP835" s="1"/>
      <c r="DBQ835" s="1"/>
      <c r="DBR835" s="1"/>
      <c r="DBS835" s="1"/>
      <c r="DBT835" s="1"/>
      <c r="DBU835" s="1"/>
      <c r="DBV835" s="1"/>
      <c r="DBW835" s="1"/>
      <c r="DBX835" s="1"/>
      <c r="DBY835" s="1"/>
      <c r="DBZ835" s="1"/>
      <c r="DCA835" s="1"/>
      <c r="DCB835" s="1"/>
      <c r="DCC835" s="1"/>
      <c r="DCD835" s="1"/>
      <c r="DCE835" s="1"/>
      <c r="DCF835" s="1"/>
      <c r="DCG835" s="1"/>
      <c r="DCH835" s="1"/>
      <c r="DCI835" s="1"/>
      <c r="DCJ835" s="1"/>
      <c r="DCK835" s="1"/>
      <c r="DCL835" s="1"/>
      <c r="DCM835" s="1"/>
      <c r="DCN835" s="1"/>
      <c r="DCO835" s="1"/>
      <c r="DCP835" s="1"/>
      <c r="DCQ835" s="1"/>
      <c r="DCR835" s="1"/>
      <c r="DCS835" s="1"/>
      <c r="DCT835" s="1"/>
      <c r="DCU835" s="1"/>
      <c r="DCV835" s="1"/>
      <c r="DCW835" s="1"/>
      <c r="DCX835" s="1"/>
      <c r="DCY835" s="1"/>
      <c r="DCZ835" s="1"/>
      <c r="DDA835" s="1"/>
      <c r="DDB835" s="1"/>
      <c r="DDC835" s="1"/>
      <c r="DDD835" s="1"/>
      <c r="DDE835" s="1"/>
      <c r="DDF835" s="1"/>
      <c r="DDG835" s="1"/>
      <c r="DDH835" s="1"/>
      <c r="DDI835" s="1"/>
      <c r="DDJ835" s="1"/>
      <c r="DDK835" s="1"/>
      <c r="DDL835" s="1"/>
      <c r="DDM835" s="1"/>
      <c r="DDN835" s="1"/>
      <c r="DDO835" s="1"/>
      <c r="DDP835" s="1"/>
      <c r="DDQ835" s="1"/>
      <c r="DDR835" s="1"/>
      <c r="DDS835" s="1"/>
      <c r="DDT835" s="1"/>
      <c r="DDU835" s="1"/>
      <c r="DDV835" s="1"/>
      <c r="DDW835" s="1"/>
      <c r="DDX835" s="1"/>
      <c r="DDY835" s="1"/>
      <c r="DDZ835" s="1"/>
      <c r="DEA835" s="1"/>
      <c r="DEB835" s="1"/>
      <c r="DEC835" s="1"/>
      <c r="DED835" s="1"/>
      <c r="DEE835" s="1"/>
      <c r="DEF835" s="1"/>
      <c r="DEG835" s="1"/>
      <c r="DEH835" s="1"/>
      <c r="DEI835" s="1"/>
      <c r="DEJ835" s="1"/>
      <c r="DEK835" s="1"/>
      <c r="DEL835" s="1"/>
      <c r="DEM835" s="1"/>
      <c r="DEN835" s="1"/>
      <c r="DEO835" s="1"/>
      <c r="DEP835" s="1"/>
      <c r="DEQ835" s="1"/>
      <c r="DER835" s="1"/>
      <c r="DES835" s="1"/>
      <c r="DET835" s="1"/>
      <c r="DEU835" s="1"/>
      <c r="DEV835" s="1"/>
      <c r="DEW835" s="1"/>
      <c r="DEX835" s="1"/>
      <c r="DEY835" s="1"/>
      <c r="DEZ835" s="1"/>
      <c r="DFA835" s="1"/>
      <c r="DFB835" s="1"/>
      <c r="DFC835" s="1"/>
      <c r="DFD835" s="1"/>
      <c r="DFE835" s="1"/>
      <c r="DFF835" s="1"/>
      <c r="DFG835" s="1"/>
      <c r="DFH835" s="1"/>
      <c r="DFI835" s="1"/>
      <c r="DFJ835" s="1"/>
      <c r="DFK835" s="1"/>
      <c r="DFL835" s="1"/>
      <c r="DFM835" s="1"/>
      <c r="DFN835" s="1"/>
      <c r="DFO835" s="1"/>
      <c r="DFP835" s="1"/>
      <c r="DFQ835" s="1"/>
      <c r="DFR835" s="1"/>
      <c r="DFS835" s="1"/>
      <c r="DFT835" s="1"/>
      <c r="DFU835" s="1"/>
      <c r="DFV835" s="1"/>
      <c r="DFW835" s="1"/>
      <c r="DFX835" s="1"/>
      <c r="DFY835" s="1"/>
      <c r="DFZ835" s="1"/>
      <c r="DGA835" s="1"/>
      <c r="DGB835" s="1"/>
      <c r="DGC835" s="1"/>
      <c r="DGD835" s="1"/>
      <c r="DGE835" s="1"/>
      <c r="DGF835" s="1"/>
      <c r="DGG835" s="1"/>
      <c r="DGH835" s="1"/>
      <c r="DGI835" s="1"/>
      <c r="DGJ835" s="1"/>
      <c r="DGK835" s="1"/>
      <c r="DGL835" s="1"/>
      <c r="DGM835" s="1"/>
      <c r="DGN835" s="1"/>
      <c r="DGO835" s="1"/>
      <c r="DGP835" s="1"/>
      <c r="DGQ835" s="1"/>
      <c r="DGR835" s="1"/>
      <c r="DGS835" s="1"/>
      <c r="DGT835" s="1"/>
      <c r="DGU835" s="1"/>
      <c r="DGV835" s="1"/>
      <c r="DGW835" s="1"/>
      <c r="DGX835" s="1"/>
      <c r="DGY835" s="1"/>
      <c r="DGZ835" s="1"/>
      <c r="DHA835" s="1"/>
      <c r="DHB835" s="1"/>
      <c r="DHC835" s="1"/>
      <c r="DHD835" s="1"/>
      <c r="DHE835" s="1"/>
      <c r="DHF835" s="1"/>
      <c r="DHG835" s="1"/>
      <c r="DHH835" s="1"/>
      <c r="DHI835" s="1"/>
      <c r="DHJ835" s="1"/>
      <c r="DHK835" s="1"/>
      <c r="DHL835" s="1"/>
      <c r="DHM835" s="1"/>
      <c r="DHN835" s="1"/>
      <c r="DHO835" s="1"/>
      <c r="DHP835" s="1"/>
      <c r="DHQ835" s="1"/>
      <c r="DHR835" s="1"/>
      <c r="DHS835" s="1"/>
      <c r="DHT835" s="1"/>
      <c r="DHU835" s="1"/>
      <c r="DHV835" s="1"/>
      <c r="DHW835" s="1"/>
      <c r="DHX835" s="1"/>
      <c r="DHY835" s="1"/>
      <c r="DHZ835" s="1"/>
      <c r="DIA835" s="1"/>
      <c r="DIB835" s="1"/>
      <c r="DIC835" s="1"/>
      <c r="DID835" s="1"/>
      <c r="DIE835" s="1"/>
      <c r="DIF835" s="1"/>
      <c r="DIG835" s="1"/>
      <c r="DIH835" s="1"/>
      <c r="DII835" s="1"/>
      <c r="DIJ835" s="1"/>
      <c r="DIK835" s="1"/>
      <c r="DIL835" s="1"/>
      <c r="DIM835" s="1"/>
      <c r="DIN835" s="1"/>
      <c r="DIO835" s="1"/>
      <c r="DIP835" s="1"/>
      <c r="DIQ835" s="1"/>
      <c r="DIR835" s="1"/>
      <c r="DIS835" s="1"/>
      <c r="DIT835" s="1"/>
      <c r="DIU835" s="1"/>
      <c r="DIV835" s="1"/>
      <c r="DIW835" s="1"/>
      <c r="DIX835" s="1"/>
      <c r="DIY835" s="1"/>
      <c r="DIZ835" s="1"/>
      <c r="DJA835" s="1"/>
      <c r="DJB835" s="1"/>
      <c r="DJC835" s="1"/>
      <c r="DJD835" s="1"/>
      <c r="DJE835" s="1"/>
      <c r="DJF835" s="1"/>
      <c r="DJG835" s="1"/>
      <c r="DJH835" s="1"/>
      <c r="DJI835" s="1"/>
      <c r="DJJ835" s="1"/>
      <c r="DJK835" s="1"/>
      <c r="DJL835" s="1"/>
      <c r="DJM835" s="1"/>
      <c r="DJN835" s="1"/>
      <c r="DJO835" s="1"/>
      <c r="DJP835" s="1"/>
      <c r="DJQ835" s="1"/>
      <c r="DJR835" s="1"/>
      <c r="DJS835" s="1"/>
      <c r="DJT835" s="1"/>
      <c r="DJU835" s="1"/>
      <c r="DJV835" s="1"/>
      <c r="DJW835" s="1"/>
      <c r="DJX835" s="1"/>
      <c r="DJY835" s="1"/>
      <c r="DJZ835" s="1"/>
      <c r="DKA835" s="1"/>
      <c r="DKB835" s="1"/>
      <c r="DKC835" s="1"/>
      <c r="DKD835" s="1"/>
      <c r="DKE835" s="1"/>
      <c r="DKF835" s="1"/>
      <c r="DKG835" s="1"/>
      <c r="DKH835" s="1"/>
      <c r="DKI835" s="1"/>
      <c r="DKJ835" s="1"/>
      <c r="DKK835" s="1"/>
      <c r="DKL835" s="1"/>
      <c r="DKM835" s="1"/>
      <c r="DKN835" s="1"/>
      <c r="DKO835" s="1"/>
      <c r="DKP835" s="1"/>
      <c r="DKQ835" s="1"/>
      <c r="DKR835" s="1"/>
      <c r="DKS835" s="1"/>
      <c r="DKT835" s="1"/>
      <c r="DKU835" s="1"/>
      <c r="DKV835" s="1"/>
      <c r="DKW835" s="1"/>
      <c r="DKX835" s="1"/>
      <c r="DKY835" s="1"/>
      <c r="DKZ835" s="1"/>
      <c r="DLA835" s="1"/>
      <c r="DLB835" s="1"/>
      <c r="DLC835" s="1"/>
      <c r="DLD835" s="1"/>
      <c r="DLE835" s="1"/>
      <c r="DLF835" s="1"/>
      <c r="DLG835" s="1"/>
      <c r="DLH835" s="1"/>
      <c r="DLI835" s="1"/>
      <c r="DLJ835" s="1"/>
      <c r="DLK835" s="1"/>
      <c r="DLL835" s="1"/>
      <c r="DLM835" s="1"/>
      <c r="DLN835" s="1"/>
      <c r="DLO835" s="1"/>
      <c r="DLP835" s="1"/>
      <c r="DLQ835" s="1"/>
      <c r="DLR835" s="1"/>
      <c r="DLS835" s="1"/>
      <c r="DLT835" s="1"/>
      <c r="DLU835" s="1"/>
      <c r="DLV835" s="1"/>
      <c r="DLW835" s="1"/>
      <c r="DLX835" s="1"/>
      <c r="DLY835" s="1"/>
      <c r="DLZ835" s="1"/>
      <c r="DMA835" s="1"/>
      <c r="DMB835" s="1"/>
      <c r="DMC835" s="1"/>
      <c r="DMD835" s="1"/>
      <c r="DME835" s="1"/>
      <c r="DMF835" s="1"/>
      <c r="DMG835" s="1"/>
      <c r="DMH835" s="1"/>
      <c r="DMI835" s="1"/>
      <c r="DMJ835" s="1"/>
      <c r="DMK835" s="1"/>
      <c r="DML835" s="1"/>
      <c r="DMM835" s="1"/>
      <c r="DMN835" s="1"/>
      <c r="DMO835" s="1"/>
      <c r="DMP835" s="1"/>
      <c r="DMQ835" s="1"/>
      <c r="DMR835" s="1"/>
      <c r="DMS835" s="1"/>
      <c r="DMT835" s="1"/>
      <c r="DMU835" s="1"/>
      <c r="DMV835" s="1"/>
      <c r="DMW835" s="1"/>
      <c r="DMX835" s="1"/>
      <c r="DMY835" s="1"/>
      <c r="DMZ835" s="1"/>
      <c r="DNA835" s="1"/>
      <c r="DNB835" s="1"/>
      <c r="DNC835" s="1"/>
      <c r="DND835" s="1"/>
      <c r="DNE835" s="1"/>
      <c r="DNF835" s="1"/>
      <c r="DNG835" s="1"/>
      <c r="DNH835" s="1"/>
      <c r="DNI835" s="1"/>
      <c r="DNJ835" s="1"/>
      <c r="DNK835" s="1"/>
      <c r="DNL835" s="1"/>
      <c r="DNM835" s="1"/>
      <c r="DNN835" s="1"/>
      <c r="DNO835" s="1"/>
      <c r="DNP835" s="1"/>
      <c r="DNQ835" s="1"/>
      <c r="DNR835" s="1"/>
      <c r="DNS835" s="1"/>
      <c r="DNT835" s="1"/>
      <c r="DNU835" s="1"/>
      <c r="DNV835" s="1"/>
      <c r="DNW835" s="1"/>
      <c r="DNX835" s="1"/>
      <c r="DNY835" s="1"/>
      <c r="DNZ835" s="1"/>
      <c r="DOA835" s="1"/>
      <c r="DOB835" s="1"/>
      <c r="DOC835" s="1"/>
      <c r="DOD835" s="1"/>
      <c r="DOE835" s="1"/>
      <c r="DOF835" s="1"/>
      <c r="DOG835" s="1"/>
      <c r="DOH835" s="1"/>
      <c r="DOI835" s="1"/>
      <c r="DOJ835" s="1"/>
      <c r="DOK835" s="1"/>
      <c r="DOL835" s="1"/>
      <c r="DOM835" s="1"/>
      <c r="DON835" s="1"/>
      <c r="DOO835" s="1"/>
      <c r="DOP835" s="1"/>
      <c r="DOQ835" s="1"/>
      <c r="DOR835" s="1"/>
      <c r="DOS835" s="1"/>
      <c r="DOT835" s="1"/>
      <c r="DOU835" s="1"/>
      <c r="DOV835" s="1"/>
      <c r="DOW835" s="1"/>
      <c r="DOX835" s="1"/>
      <c r="DOY835" s="1"/>
      <c r="DOZ835" s="1"/>
      <c r="DPA835" s="1"/>
      <c r="DPB835" s="1"/>
      <c r="DPC835" s="1"/>
      <c r="DPD835" s="1"/>
      <c r="DPE835" s="1"/>
      <c r="DPF835" s="1"/>
      <c r="DPG835" s="1"/>
      <c r="DPH835" s="1"/>
      <c r="DPI835" s="1"/>
      <c r="DPJ835" s="1"/>
      <c r="DPK835" s="1"/>
      <c r="DPL835" s="1"/>
      <c r="DPM835" s="1"/>
      <c r="DPN835" s="1"/>
      <c r="DPO835" s="1"/>
      <c r="DPP835" s="1"/>
      <c r="DPQ835" s="1"/>
      <c r="DPR835" s="1"/>
      <c r="DPS835" s="1"/>
      <c r="DPT835" s="1"/>
      <c r="DPU835" s="1"/>
      <c r="DPV835" s="1"/>
      <c r="DPW835" s="1"/>
      <c r="DPX835" s="1"/>
      <c r="DPY835" s="1"/>
      <c r="DPZ835" s="1"/>
      <c r="DQA835" s="1"/>
      <c r="DQB835" s="1"/>
      <c r="DQC835" s="1"/>
      <c r="DQD835" s="1"/>
      <c r="DQE835" s="1"/>
      <c r="DQF835" s="1"/>
      <c r="DQG835" s="1"/>
      <c r="DQH835" s="1"/>
      <c r="DQI835" s="1"/>
      <c r="DQJ835" s="1"/>
      <c r="DQK835" s="1"/>
      <c r="DQL835" s="1"/>
      <c r="DQM835" s="1"/>
      <c r="DQN835" s="1"/>
      <c r="DQO835" s="1"/>
      <c r="DQP835" s="1"/>
      <c r="DQQ835" s="1"/>
      <c r="DQR835" s="1"/>
      <c r="DQS835" s="1"/>
      <c r="DQT835" s="1"/>
      <c r="DQU835" s="1"/>
      <c r="DQV835" s="1"/>
      <c r="DQW835" s="1"/>
      <c r="DQX835" s="1"/>
      <c r="DQY835" s="1"/>
      <c r="DQZ835" s="1"/>
      <c r="DRA835" s="1"/>
      <c r="DRB835" s="1"/>
      <c r="DRC835" s="1"/>
      <c r="DRD835" s="1"/>
      <c r="DRE835" s="1"/>
      <c r="DRF835" s="1"/>
      <c r="DRG835" s="1"/>
      <c r="DRH835" s="1"/>
      <c r="DRI835" s="1"/>
      <c r="DRJ835" s="1"/>
      <c r="DRK835" s="1"/>
      <c r="DRL835" s="1"/>
      <c r="DRM835" s="1"/>
      <c r="DRN835" s="1"/>
      <c r="DRO835" s="1"/>
      <c r="DRP835" s="1"/>
      <c r="DRQ835" s="1"/>
      <c r="DRR835" s="1"/>
      <c r="DRS835" s="1"/>
      <c r="DRT835" s="1"/>
      <c r="DRU835" s="1"/>
      <c r="DRV835" s="1"/>
      <c r="DRW835" s="1"/>
      <c r="DRX835" s="1"/>
      <c r="DRY835" s="1"/>
      <c r="DRZ835" s="1"/>
      <c r="DSA835" s="1"/>
      <c r="DSB835" s="1"/>
      <c r="DSC835" s="1"/>
      <c r="DSD835" s="1"/>
      <c r="DSE835" s="1"/>
      <c r="DSF835" s="1"/>
      <c r="DSG835" s="1"/>
      <c r="DSH835" s="1"/>
      <c r="DSI835" s="1"/>
      <c r="DSJ835" s="1"/>
      <c r="DSK835" s="1"/>
      <c r="DSL835" s="1"/>
      <c r="DSM835" s="1"/>
      <c r="DSN835" s="1"/>
      <c r="DSO835" s="1"/>
      <c r="DSP835" s="1"/>
      <c r="DSQ835" s="1"/>
      <c r="DSR835" s="1"/>
      <c r="DSS835" s="1"/>
      <c r="DST835" s="1"/>
      <c r="DSU835" s="1"/>
      <c r="DSV835" s="1"/>
      <c r="DSW835" s="1"/>
      <c r="DSX835" s="1"/>
      <c r="DSY835" s="1"/>
      <c r="DSZ835" s="1"/>
      <c r="DTA835" s="1"/>
      <c r="DTB835" s="1"/>
      <c r="DTC835" s="1"/>
      <c r="DTD835" s="1"/>
      <c r="DTE835" s="1"/>
      <c r="DTF835" s="1"/>
      <c r="DTG835" s="1"/>
      <c r="DTH835" s="1"/>
      <c r="DTI835" s="1"/>
      <c r="DTJ835" s="1"/>
      <c r="DTK835" s="1"/>
      <c r="DTL835" s="1"/>
      <c r="DTM835" s="1"/>
      <c r="DTN835" s="1"/>
      <c r="DTO835" s="1"/>
      <c r="DTP835" s="1"/>
      <c r="DTQ835" s="1"/>
      <c r="DTR835" s="1"/>
      <c r="DTS835" s="1"/>
      <c r="DTT835" s="1"/>
      <c r="DTU835" s="1"/>
      <c r="DTV835" s="1"/>
      <c r="DTW835" s="1"/>
      <c r="DTX835" s="1"/>
      <c r="DTY835" s="1"/>
      <c r="DTZ835" s="1"/>
      <c r="DUA835" s="1"/>
      <c r="DUB835" s="1"/>
      <c r="DUC835" s="1"/>
      <c r="DUD835" s="1"/>
      <c r="DUE835" s="1"/>
      <c r="DUF835" s="1"/>
      <c r="DUG835" s="1"/>
      <c r="DUH835" s="1"/>
      <c r="DUI835" s="1"/>
      <c r="DUJ835" s="1"/>
      <c r="DUK835" s="1"/>
      <c r="DUL835" s="1"/>
      <c r="DUM835" s="1"/>
      <c r="DUN835" s="1"/>
      <c r="DUO835" s="1"/>
      <c r="DUP835" s="1"/>
      <c r="DUQ835" s="1"/>
      <c r="DUR835" s="1"/>
      <c r="DUS835" s="1"/>
      <c r="DUT835" s="1"/>
      <c r="DUU835" s="1"/>
      <c r="DUV835" s="1"/>
      <c r="DUW835" s="1"/>
      <c r="DUX835" s="1"/>
      <c r="DUY835" s="1"/>
      <c r="DUZ835" s="1"/>
      <c r="DVA835" s="1"/>
      <c r="DVB835" s="1"/>
      <c r="DVC835" s="1"/>
      <c r="DVD835" s="1"/>
      <c r="DVE835" s="1"/>
      <c r="DVF835" s="1"/>
      <c r="DVG835" s="1"/>
      <c r="DVH835" s="1"/>
      <c r="DVI835" s="1"/>
      <c r="DVJ835" s="1"/>
      <c r="DVK835" s="1"/>
      <c r="DVL835" s="1"/>
      <c r="DVM835" s="1"/>
      <c r="DVN835" s="1"/>
      <c r="DVO835" s="1"/>
      <c r="DVP835" s="1"/>
      <c r="DVQ835" s="1"/>
      <c r="DVR835" s="1"/>
      <c r="DVS835" s="1"/>
      <c r="DVT835" s="1"/>
      <c r="DVU835" s="1"/>
      <c r="DVV835" s="1"/>
      <c r="DVW835" s="1"/>
      <c r="DVX835" s="1"/>
      <c r="DVY835" s="1"/>
      <c r="DVZ835" s="1"/>
      <c r="DWA835" s="1"/>
      <c r="DWB835" s="1"/>
      <c r="DWC835" s="1"/>
      <c r="DWD835" s="1"/>
      <c r="DWE835" s="1"/>
      <c r="DWF835" s="1"/>
      <c r="DWG835" s="1"/>
      <c r="DWH835" s="1"/>
      <c r="DWI835" s="1"/>
      <c r="DWJ835" s="1"/>
      <c r="DWK835" s="1"/>
      <c r="DWL835" s="1"/>
      <c r="DWM835" s="1"/>
      <c r="DWN835" s="1"/>
      <c r="DWO835" s="1"/>
      <c r="DWP835" s="1"/>
      <c r="DWQ835" s="1"/>
      <c r="DWR835" s="1"/>
      <c r="DWS835" s="1"/>
      <c r="DWT835" s="1"/>
      <c r="DWU835" s="1"/>
      <c r="DWV835" s="1"/>
      <c r="DWW835" s="1"/>
      <c r="DWX835" s="1"/>
      <c r="DWY835" s="1"/>
      <c r="DWZ835" s="1"/>
      <c r="DXA835" s="1"/>
      <c r="DXB835" s="1"/>
      <c r="DXC835" s="1"/>
      <c r="DXD835" s="1"/>
      <c r="DXE835" s="1"/>
      <c r="DXF835" s="1"/>
      <c r="DXG835" s="1"/>
      <c r="DXH835" s="1"/>
      <c r="DXI835" s="1"/>
      <c r="DXJ835" s="1"/>
      <c r="DXK835" s="1"/>
      <c r="DXL835" s="1"/>
      <c r="DXM835" s="1"/>
      <c r="DXN835" s="1"/>
      <c r="DXO835" s="1"/>
      <c r="DXP835" s="1"/>
      <c r="DXQ835" s="1"/>
      <c r="DXR835" s="1"/>
      <c r="DXS835" s="1"/>
      <c r="DXT835" s="1"/>
      <c r="DXU835" s="1"/>
      <c r="DXV835" s="1"/>
      <c r="DXW835" s="1"/>
      <c r="DXX835" s="1"/>
      <c r="DXY835" s="1"/>
      <c r="DXZ835" s="1"/>
      <c r="DYA835" s="1"/>
      <c r="DYB835" s="1"/>
      <c r="DYC835" s="1"/>
      <c r="DYD835" s="1"/>
      <c r="DYE835" s="1"/>
      <c r="DYF835" s="1"/>
      <c r="DYG835" s="1"/>
      <c r="DYH835" s="1"/>
      <c r="DYI835" s="1"/>
      <c r="DYJ835" s="1"/>
      <c r="DYK835" s="1"/>
      <c r="DYL835" s="1"/>
      <c r="DYM835" s="1"/>
      <c r="DYN835" s="1"/>
      <c r="DYO835" s="1"/>
      <c r="DYP835" s="1"/>
      <c r="DYQ835" s="1"/>
      <c r="DYR835" s="1"/>
      <c r="DYS835" s="1"/>
      <c r="DYT835" s="1"/>
      <c r="DYU835" s="1"/>
      <c r="DYV835" s="1"/>
      <c r="DYW835" s="1"/>
      <c r="DYX835" s="1"/>
      <c r="DYY835" s="1"/>
      <c r="DYZ835" s="1"/>
      <c r="DZA835" s="1"/>
      <c r="DZB835" s="1"/>
      <c r="DZC835" s="1"/>
      <c r="DZD835" s="1"/>
      <c r="DZE835" s="1"/>
      <c r="DZF835" s="1"/>
      <c r="DZG835" s="1"/>
      <c r="DZH835" s="1"/>
      <c r="DZI835" s="1"/>
      <c r="DZJ835" s="1"/>
      <c r="DZK835" s="1"/>
      <c r="DZL835" s="1"/>
      <c r="DZM835" s="1"/>
      <c r="DZN835" s="1"/>
      <c r="DZO835" s="1"/>
      <c r="DZP835" s="1"/>
      <c r="DZQ835" s="1"/>
      <c r="DZR835" s="1"/>
      <c r="DZS835" s="1"/>
      <c r="DZT835" s="1"/>
      <c r="DZU835" s="1"/>
      <c r="DZV835" s="1"/>
      <c r="DZW835" s="1"/>
      <c r="DZX835" s="1"/>
      <c r="DZY835" s="1"/>
      <c r="DZZ835" s="1"/>
      <c r="EAA835" s="1"/>
      <c r="EAB835" s="1"/>
      <c r="EAC835" s="1"/>
      <c r="EAD835" s="1"/>
      <c r="EAE835" s="1"/>
      <c r="EAF835" s="1"/>
      <c r="EAG835" s="1"/>
      <c r="EAH835" s="1"/>
      <c r="EAI835" s="1"/>
      <c r="EAJ835" s="1"/>
      <c r="EAK835" s="1"/>
      <c r="EAL835" s="1"/>
      <c r="EAM835" s="1"/>
      <c r="EAN835" s="1"/>
      <c r="EAO835" s="1"/>
      <c r="EAP835" s="1"/>
      <c r="EAQ835" s="1"/>
      <c r="EAR835" s="1"/>
      <c r="EAS835" s="1"/>
      <c r="EAT835" s="1"/>
      <c r="EAU835" s="1"/>
      <c r="EAV835" s="1"/>
      <c r="EAW835" s="1"/>
      <c r="EAX835" s="1"/>
      <c r="EAY835" s="1"/>
      <c r="EAZ835" s="1"/>
      <c r="EBA835" s="1"/>
      <c r="EBB835" s="1"/>
      <c r="EBC835" s="1"/>
      <c r="EBD835" s="1"/>
      <c r="EBE835" s="1"/>
      <c r="EBF835" s="1"/>
      <c r="EBG835" s="1"/>
      <c r="EBH835" s="1"/>
      <c r="EBI835" s="1"/>
      <c r="EBJ835" s="1"/>
      <c r="EBK835" s="1"/>
      <c r="EBL835" s="1"/>
      <c r="EBM835" s="1"/>
      <c r="EBN835" s="1"/>
      <c r="EBO835" s="1"/>
      <c r="EBP835" s="1"/>
      <c r="EBQ835" s="1"/>
      <c r="EBR835" s="1"/>
      <c r="EBS835" s="1"/>
      <c r="EBT835" s="1"/>
      <c r="EBU835" s="1"/>
      <c r="EBV835" s="1"/>
      <c r="EBW835" s="1"/>
      <c r="EBX835" s="1"/>
      <c r="EBY835" s="1"/>
      <c r="EBZ835" s="1"/>
      <c r="ECA835" s="1"/>
      <c r="ECB835" s="1"/>
      <c r="ECC835" s="1"/>
      <c r="ECD835" s="1"/>
      <c r="ECE835" s="1"/>
      <c r="ECF835" s="1"/>
      <c r="ECG835" s="1"/>
      <c r="ECH835" s="1"/>
      <c r="ECI835" s="1"/>
      <c r="ECJ835" s="1"/>
      <c r="ECK835" s="1"/>
      <c r="ECL835" s="1"/>
      <c r="ECM835" s="1"/>
      <c r="ECN835" s="1"/>
      <c r="ECO835" s="1"/>
      <c r="ECP835" s="1"/>
      <c r="ECQ835" s="1"/>
      <c r="ECR835" s="1"/>
      <c r="ECS835" s="1"/>
      <c r="ECT835" s="1"/>
      <c r="ECU835" s="1"/>
      <c r="ECV835" s="1"/>
      <c r="ECW835" s="1"/>
      <c r="ECX835" s="1"/>
      <c r="ECY835" s="1"/>
      <c r="ECZ835" s="1"/>
      <c r="EDA835" s="1"/>
      <c r="EDB835" s="1"/>
      <c r="EDC835" s="1"/>
      <c r="EDD835" s="1"/>
      <c r="EDE835" s="1"/>
      <c r="EDF835" s="1"/>
      <c r="EDG835" s="1"/>
      <c r="EDH835" s="1"/>
      <c r="EDI835" s="1"/>
      <c r="EDJ835" s="1"/>
      <c r="EDK835" s="1"/>
      <c r="EDL835" s="1"/>
      <c r="EDM835" s="1"/>
      <c r="EDN835" s="1"/>
      <c r="EDO835" s="1"/>
      <c r="EDP835" s="1"/>
      <c r="EDQ835" s="1"/>
      <c r="EDR835" s="1"/>
      <c r="EDS835" s="1"/>
      <c r="EDT835" s="1"/>
      <c r="EDU835" s="1"/>
      <c r="EDV835" s="1"/>
      <c r="EDW835" s="1"/>
      <c r="EDX835" s="1"/>
      <c r="EDY835" s="1"/>
      <c r="EDZ835" s="1"/>
      <c r="EEA835" s="1"/>
      <c r="EEB835" s="1"/>
      <c r="EEC835" s="1"/>
      <c r="EED835" s="1"/>
      <c r="EEE835" s="1"/>
      <c r="EEF835" s="1"/>
      <c r="EEG835" s="1"/>
      <c r="EEH835" s="1"/>
      <c r="EEI835" s="1"/>
      <c r="EEJ835" s="1"/>
      <c r="EEK835" s="1"/>
      <c r="EEL835" s="1"/>
      <c r="EEM835" s="1"/>
      <c r="EEN835" s="1"/>
      <c r="EEO835" s="1"/>
      <c r="EEP835" s="1"/>
      <c r="EEQ835" s="1"/>
      <c r="EER835" s="1"/>
      <c r="EES835" s="1"/>
      <c r="EET835" s="1"/>
      <c r="EEU835" s="1"/>
      <c r="EEV835" s="1"/>
      <c r="EEW835" s="1"/>
      <c r="EEX835" s="1"/>
      <c r="EEY835" s="1"/>
      <c r="EEZ835" s="1"/>
      <c r="EFA835" s="1"/>
      <c r="EFB835" s="1"/>
      <c r="EFC835" s="1"/>
      <c r="EFD835" s="1"/>
      <c r="EFE835" s="1"/>
      <c r="EFF835" s="1"/>
      <c r="EFG835" s="1"/>
      <c r="EFH835" s="1"/>
      <c r="EFI835" s="1"/>
      <c r="EFJ835" s="1"/>
      <c r="EFK835" s="1"/>
      <c r="EFL835" s="1"/>
      <c r="EFM835" s="1"/>
      <c r="EFN835" s="1"/>
      <c r="EFO835" s="1"/>
      <c r="EFP835" s="1"/>
      <c r="EFQ835" s="1"/>
      <c r="EFR835" s="1"/>
      <c r="EFS835" s="1"/>
      <c r="EFT835" s="1"/>
      <c r="EFU835" s="1"/>
      <c r="EFV835" s="1"/>
      <c r="EFW835" s="1"/>
      <c r="EFX835" s="1"/>
      <c r="EFY835" s="1"/>
      <c r="EFZ835" s="1"/>
      <c r="EGA835" s="1"/>
      <c r="EGB835" s="1"/>
      <c r="EGC835" s="1"/>
      <c r="EGD835" s="1"/>
      <c r="EGE835" s="1"/>
      <c r="EGF835" s="1"/>
      <c r="EGG835" s="1"/>
      <c r="EGH835" s="1"/>
      <c r="EGI835" s="1"/>
      <c r="EGJ835" s="1"/>
      <c r="EGK835" s="1"/>
      <c r="EGL835" s="1"/>
      <c r="EGM835" s="1"/>
      <c r="EGN835" s="1"/>
      <c r="EGO835" s="1"/>
      <c r="EGP835" s="1"/>
      <c r="EGQ835" s="1"/>
      <c r="EGR835" s="1"/>
      <c r="EGS835" s="1"/>
      <c r="EGT835" s="1"/>
      <c r="EGU835" s="1"/>
      <c r="EGV835" s="1"/>
      <c r="EGW835" s="1"/>
      <c r="EGX835" s="1"/>
      <c r="EGY835" s="1"/>
      <c r="EGZ835" s="1"/>
      <c r="EHA835" s="1"/>
      <c r="EHB835" s="1"/>
      <c r="EHC835" s="1"/>
      <c r="EHD835" s="1"/>
      <c r="EHE835" s="1"/>
      <c r="EHF835" s="1"/>
      <c r="EHG835" s="1"/>
      <c r="EHH835" s="1"/>
      <c r="EHI835" s="1"/>
      <c r="EHJ835" s="1"/>
      <c r="EHK835" s="1"/>
      <c r="EHL835" s="1"/>
      <c r="EHM835" s="1"/>
      <c r="EHN835" s="1"/>
      <c r="EHO835" s="1"/>
      <c r="EHP835" s="1"/>
      <c r="EHQ835" s="1"/>
      <c r="EHR835" s="1"/>
      <c r="EHS835" s="1"/>
      <c r="EHT835" s="1"/>
      <c r="EHU835" s="1"/>
      <c r="EHV835" s="1"/>
      <c r="EHW835" s="1"/>
      <c r="EHX835" s="1"/>
      <c r="EHY835" s="1"/>
      <c r="EHZ835" s="1"/>
      <c r="EIA835" s="1"/>
      <c r="EIB835" s="1"/>
      <c r="EIC835" s="1"/>
      <c r="EID835" s="1"/>
      <c r="EIE835" s="1"/>
      <c r="EIF835" s="1"/>
      <c r="EIG835" s="1"/>
      <c r="EIH835" s="1"/>
      <c r="EII835" s="1"/>
      <c r="EIJ835" s="1"/>
      <c r="EIK835" s="1"/>
      <c r="EIL835" s="1"/>
      <c r="EIM835" s="1"/>
      <c r="EIN835" s="1"/>
      <c r="EIO835" s="1"/>
      <c r="EIP835" s="1"/>
      <c r="EIQ835" s="1"/>
      <c r="EIR835" s="1"/>
      <c r="EIS835" s="1"/>
      <c r="EIT835" s="1"/>
      <c r="EIU835" s="1"/>
      <c r="EIV835" s="1"/>
      <c r="EIW835" s="1"/>
      <c r="EIX835" s="1"/>
      <c r="EIY835" s="1"/>
      <c r="EIZ835" s="1"/>
      <c r="EJA835" s="1"/>
      <c r="EJB835" s="1"/>
      <c r="EJC835" s="1"/>
      <c r="EJD835" s="1"/>
      <c r="EJE835" s="1"/>
      <c r="EJF835" s="1"/>
      <c r="EJG835" s="1"/>
      <c r="EJH835" s="1"/>
      <c r="EJI835" s="1"/>
      <c r="EJJ835" s="1"/>
      <c r="EJK835" s="1"/>
      <c r="EJL835" s="1"/>
      <c r="EJM835" s="1"/>
      <c r="EJN835" s="1"/>
      <c r="EJO835" s="1"/>
      <c r="EJP835" s="1"/>
      <c r="EJQ835" s="1"/>
      <c r="EJR835" s="1"/>
      <c r="EJS835" s="1"/>
      <c r="EJT835" s="1"/>
      <c r="EJU835" s="1"/>
      <c r="EJV835" s="1"/>
      <c r="EJW835" s="1"/>
      <c r="EJX835" s="1"/>
      <c r="EJY835" s="1"/>
      <c r="EJZ835" s="1"/>
      <c r="EKA835" s="1"/>
      <c r="EKB835" s="1"/>
      <c r="EKC835" s="1"/>
      <c r="EKD835" s="1"/>
      <c r="EKE835" s="1"/>
      <c r="EKF835" s="1"/>
      <c r="EKG835" s="1"/>
      <c r="EKH835" s="1"/>
      <c r="EKI835" s="1"/>
      <c r="EKJ835" s="1"/>
      <c r="EKK835" s="1"/>
      <c r="EKL835" s="1"/>
      <c r="EKM835" s="1"/>
      <c r="EKN835" s="1"/>
      <c r="EKO835" s="1"/>
      <c r="EKP835" s="1"/>
      <c r="EKQ835" s="1"/>
      <c r="EKR835" s="1"/>
      <c r="EKS835" s="1"/>
      <c r="EKT835" s="1"/>
      <c r="EKU835" s="1"/>
      <c r="EKV835" s="1"/>
      <c r="EKW835" s="1"/>
      <c r="EKX835" s="1"/>
      <c r="EKY835" s="1"/>
      <c r="EKZ835" s="1"/>
      <c r="ELA835" s="1"/>
      <c r="ELB835" s="1"/>
      <c r="ELC835" s="1"/>
      <c r="ELD835" s="1"/>
      <c r="ELE835" s="1"/>
      <c r="ELF835" s="1"/>
      <c r="ELG835" s="1"/>
      <c r="ELH835" s="1"/>
      <c r="ELI835" s="1"/>
      <c r="ELJ835" s="1"/>
      <c r="ELK835" s="1"/>
      <c r="ELL835" s="1"/>
      <c r="ELM835" s="1"/>
      <c r="ELN835" s="1"/>
      <c r="ELO835" s="1"/>
      <c r="ELP835" s="1"/>
      <c r="ELQ835" s="1"/>
      <c r="ELR835" s="1"/>
      <c r="ELS835" s="1"/>
      <c r="ELT835" s="1"/>
      <c r="ELU835" s="1"/>
      <c r="ELV835" s="1"/>
      <c r="ELW835" s="1"/>
      <c r="ELX835" s="1"/>
      <c r="ELY835" s="1"/>
      <c r="ELZ835" s="1"/>
      <c r="EMA835" s="1"/>
      <c r="EMB835" s="1"/>
      <c r="EMC835" s="1"/>
      <c r="EMD835" s="1"/>
      <c r="EME835" s="1"/>
      <c r="EMF835" s="1"/>
      <c r="EMG835" s="1"/>
      <c r="EMH835" s="1"/>
      <c r="EMI835" s="1"/>
      <c r="EMJ835" s="1"/>
      <c r="EMK835" s="1"/>
      <c r="EML835" s="1"/>
      <c r="EMM835" s="1"/>
      <c r="EMN835" s="1"/>
      <c r="EMO835" s="1"/>
      <c r="EMP835" s="1"/>
      <c r="EMQ835" s="1"/>
      <c r="EMR835" s="1"/>
      <c r="EMS835" s="1"/>
      <c r="EMT835" s="1"/>
      <c r="EMU835" s="1"/>
      <c r="EMV835" s="1"/>
      <c r="EMW835" s="1"/>
      <c r="EMX835" s="1"/>
      <c r="EMY835" s="1"/>
      <c r="EMZ835" s="1"/>
      <c r="ENA835" s="1"/>
      <c r="ENB835" s="1"/>
      <c r="ENC835" s="1"/>
      <c r="END835" s="1"/>
      <c r="ENE835" s="1"/>
      <c r="ENF835" s="1"/>
      <c r="ENG835" s="1"/>
      <c r="ENH835" s="1"/>
      <c r="ENI835" s="1"/>
      <c r="ENJ835" s="1"/>
      <c r="ENK835" s="1"/>
      <c r="ENL835" s="1"/>
      <c r="ENM835" s="1"/>
      <c r="ENN835" s="1"/>
      <c r="ENO835" s="1"/>
      <c r="ENP835" s="1"/>
      <c r="ENQ835" s="1"/>
      <c r="ENR835" s="1"/>
      <c r="ENS835" s="1"/>
      <c r="ENT835" s="1"/>
      <c r="ENU835" s="1"/>
      <c r="ENV835" s="1"/>
      <c r="ENW835" s="1"/>
      <c r="ENX835" s="1"/>
      <c r="ENY835" s="1"/>
      <c r="ENZ835" s="1"/>
      <c r="EOA835" s="1"/>
      <c r="EOB835" s="1"/>
      <c r="EOC835" s="1"/>
      <c r="EOD835" s="1"/>
      <c r="EOE835" s="1"/>
      <c r="EOF835" s="1"/>
      <c r="EOG835" s="1"/>
      <c r="EOH835" s="1"/>
      <c r="EOI835" s="1"/>
      <c r="EOJ835" s="1"/>
      <c r="EOK835" s="1"/>
      <c r="EOL835" s="1"/>
      <c r="EOM835" s="1"/>
      <c r="EON835" s="1"/>
      <c r="EOO835" s="1"/>
      <c r="EOP835" s="1"/>
      <c r="EOQ835" s="1"/>
      <c r="EOR835" s="1"/>
      <c r="EOS835" s="1"/>
      <c r="EOT835" s="1"/>
      <c r="EOU835" s="1"/>
      <c r="EOV835" s="1"/>
      <c r="EOW835" s="1"/>
      <c r="EOX835" s="1"/>
      <c r="EOY835" s="1"/>
      <c r="EOZ835" s="1"/>
      <c r="EPA835" s="1"/>
      <c r="EPB835" s="1"/>
      <c r="EPC835" s="1"/>
      <c r="EPD835" s="1"/>
      <c r="EPE835" s="1"/>
      <c r="EPF835" s="1"/>
      <c r="EPG835" s="1"/>
      <c r="EPH835" s="1"/>
      <c r="EPI835" s="1"/>
      <c r="EPJ835" s="1"/>
      <c r="EPK835" s="1"/>
      <c r="EPL835" s="1"/>
      <c r="EPM835" s="1"/>
      <c r="EPN835" s="1"/>
      <c r="EPO835" s="1"/>
      <c r="EPP835" s="1"/>
      <c r="EPQ835" s="1"/>
      <c r="EPR835" s="1"/>
      <c r="EPS835" s="1"/>
      <c r="EPT835" s="1"/>
      <c r="EPU835" s="1"/>
      <c r="EPV835" s="1"/>
      <c r="EPW835" s="1"/>
      <c r="EPX835" s="1"/>
      <c r="EPY835" s="1"/>
      <c r="EPZ835" s="1"/>
      <c r="EQA835" s="1"/>
      <c r="EQB835" s="1"/>
      <c r="EQC835" s="1"/>
      <c r="EQD835" s="1"/>
      <c r="EQE835" s="1"/>
      <c r="EQF835" s="1"/>
      <c r="EQG835" s="1"/>
      <c r="EQH835" s="1"/>
      <c r="EQI835" s="1"/>
      <c r="EQJ835" s="1"/>
      <c r="EQK835" s="1"/>
      <c r="EQL835" s="1"/>
      <c r="EQM835" s="1"/>
      <c r="EQN835" s="1"/>
      <c r="EQO835" s="1"/>
      <c r="EQP835" s="1"/>
      <c r="EQQ835" s="1"/>
      <c r="EQR835" s="1"/>
      <c r="EQS835" s="1"/>
      <c r="EQT835" s="1"/>
      <c r="EQU835" s="1"/>
      <c r="EQV835" s="1"/>
      <c r="EQW835" s="1"/>
      <c r="EQX835" s="1"/>
      <c r="EQY835" s="1"/>
      <c r="EQZ835" s="1"/>
      <c r="ERA835" s="1"/>
      <c r="ERB835" s="1"/>
      <c r="ERC835" s="1"/>
      <c r="ERD835" s="1"/>
      <c r="ERE835" s="1"/>
      <c r="ERF835" s="1"/>
      <c r="ERG835" s="1"/>
      <c r="ERH835" s="1"/>
      <c r="ERI835" s="1"/>
      <c r="ERJ835" s="1"/>
      <c r="ERK835" s="1"/>
      <c r="ERL835" s="1"/>
      <c r="ERM835" s="1"/>
      <c r="ERN835" s="1"/>
      <c r="ERO835" s="1"/>
      <c r="ERP835" s="1"/>
      <c r="ERQ835" s="1"/>
      <c r="ERR835" s="1"/>
      <c r="ERS835" s="1"/>
      <c r="ERT835" s="1"/>
      <c r="ERU835" s="1"/>
      <c r="ERV835" s="1"/>
      <c r="ERW835" s="1"/>
      <c r="ERX835" s="1"/>
      <c r="ERY835" s="1"/>
      <c r="ERZ835" s="1"/>
      <c r="ESA835" s="1"/>
      <c r="ESB835" s="1"/>
      <c r="ESC835" s="1"/>
      <c r="ESD835" s="1"/>
      <c r="ESE835" s="1"/>
      <c r="ESF835" s="1"/>
      <c r="ESG835" s="1"/>
      <c r="ESH835" s="1"/>
      <c r="ESI835" s="1"/>
      <c r="ESJ835" s="1"/>
      <c r="ESK835" s="1"/>
      <c r="ESL835" s="1"/>
      <c r="ESM835" s="1"/>
      <c r="ESN835" s="1"/>
      <c r="ESO835" s="1"/>
      <c r="ESP835" s="1"/>
      <c r="ESQ835" s="1"/>
      <c r="ESR835" s="1"/>
      <c r="ESS835" s="1"/>
      <c r="EST835" s="1"/>
      <c r="ESU835" s="1"/>
      <c r="ESV835" s="1"/>
      <c r="ESW835" s="1"/>
      <c r="ESX835" s="1"/>
      <c r="ESY835" s="1"/>
      <c r="ESZ835" s="1"/>
      <c r="ETA835" s="1"/>
      <c r="ETB835" s="1"/>
      <c r="ETC835" s="1"/>
      <c r="ETD835" s="1"/>
      <c r="ETE835" s="1"/>
      <c r="ETF835" s="1"/>
      <c r="ETG835" s="1"/>
      <c r="ETH835" s="1"/>
      <c r="ETI835" s="1"/>
      <c r="ETJ835" s="1"/>
      <c r="ETK835" s="1"/>
      <c r="ETL835" s="1"/>
      <c r="ETM835" s="1"/>
      <c r="ETN835" s="1"/>
      <c r="ETO835" s="1"/>
      <c r="ETP835" s="1"/>
      <c r="ETQ835" s="1"/>
      <c r="ETR835" s="1"/>
      <c r="ETS835" s="1"/>
      <c r="ETT835" s="1"/>
      <c r="ETU835" s="1"/>
      <c r="ETV835" s="1"/>
      <c r="ETW835" s="1"/>
      <c r="ETX835" s="1"/>
      <c r="ETY835" s="1"/>
      <c r="ETZ835" s="1"/>
      <c r="EUA835" s="1"/>
      <c r="EUB835" s="1"/>
      <c r="EUC835" s="1"/>
      <c r="EUD835" s="1"/>
      <c r="EUE835" s="1"/>
      <c r="EUF835" s="1"/>
      <c r="EUG835" s="1"/>
      <c r="EUH835" s="1"/>
      <c r="EUI835" s="1"/>
      <c r="EUJ835" s="1"/>
      <c r="EUK835" s="1"/>
      <c r="EUL835" s="1"/>
      <c r="EUM835" s="1"/>
      <c r="EUN835" s="1"/>
      <c r="EUO835" s="1"/>
      <c r="EUP835" s="1"/>
      <c r="EUQ835" s="1"/>
      <c r="EUR835" s="1"/>
      <c r="EUS835" s="1"/>
      <c r="EUT835" s="1"/>
      <c r="EUU835" s="1"/>
      <c r="EUV835" s="1"/>
      <c r="EUW835" s="1"/>
      <c r="EUX835" s="1"/>
      <c r="EUY835" s="1"/>
      <c r="EUZ835" s="1"/>
      <c r="EVA835" s="1"/>
      <c r="EVB835" s="1"/>
      <c r="EVC835" s="1"/>
      <c r="EVD835" s="1"/>
      <c r="EVE835" s="1"/>
      <c r="EVF835" s="1"/>
      <c r="EVG835" s="1"/>
      <c r="EVH835" s="1"/>
      <c r="EVI835" s="1"/>
      <c r="EVJ835" s="1"/>
      <c r="EVK835" s="1"/>
      <c r="EVL835" s="1"/>
      <c r="EVM835" s="1"/>
      <c r="EVN835" s="1"/>
      <c r="EVO835" s="1"/>
      <c r="EVP835" s="1"/>
      <c r="EVQ835" s="1"/>
      <c r="EVR835" s="1"/>
      <c r="EVS835" s="1"/>
      <c r="EVT835" s="1"/>
      <c r="EVU835" s="1"/>
      <c r="EVV835" s="1"/>
      <c r="EVW835" s="1"/>
      <c r="EVX835" s="1"/>
      <c r="EVY835" s="1"/>
      <c r="EVZ835" s="1"/>
      <c r="EWA835" s="1"/>
      <c r="EWB835" s="1"/>
      <c r="EWC835" s="1"/>
      <c r="EWD835" s="1"/>
      <c r="EWE835" s="1"/>
      <c r="EWF835" s="1"/>
      <c r="EWG835" s="1"/>
      <c r="EWH835" s="1"/>
      <c r="EWI835" s="1"/>
      <c r="EWJ835" s="1"/>
      <c r="EWK835" s="1"/>
      <c r="EWL835" s="1"/>
      <c r="EWM835" s="1"/>
      <c r="EWN835" s="1"/>
      <c r="EWO835" s="1"/>
      <c r="EWP835" s="1"/>
      <c r="EWQ835" s="1"/>
      <c r="EWR835" s="1"/>
      <c r="EWS835" s="1"/>
      <c r="EWT835" s="1"/>
      <c r="EWU835" s="1"/>
      <c r="EWV835" s="1"/>
      <c r="EWW835" s="1"/>
      <c r="EWX835" s="1"/>
      <c r="EWY835" s="1"/>
      <c r="EWZ835" s="1"/>
      <c r="EXA835" s="1"/>
      <c r="EXB835" s="1"/>
      <c r="EXC835" s="1"/>
      <c r="EXD835" s="1"/>
      <c r="EXE835" s="1"/>
      <c r="EXF835" s="1"/>
      <c r="EXG835" s="1"/>
      <c r="EXH835" s="1"/>
      <c r="EXI835" s="1"/>
      <c r="EXJ835" s="1"/>
      <c r="EXK835" s="1"/>
      <c r="EXL835" s="1"/>
      <c r="EXM835" s="1"/>
      <c r="EXN835" s="1"/>
      <c r="EXO835" s="1"/>
      <c r="EXP835" s="1"/>
      <c r="EXQ835" s="1"/>
      <c r="EXR835" s="1"/>
      <c r="EXS835" s="1"/>
      <c r="EXT835" s="1"/>
      <c r="EXU835" s="1"/>
      <c r="EXV835" s="1"/>
      <c r="EXW835" s="1"/>
      <c r="EXX835" s="1"/>
      <c r="EXY835" s="1"/>
      <c r="EXZ835" s="1"/>
      <c r="EYA835" s="1"/>
      <c r="EYB835" s="1"/>
      <c r="EYC835" s="1"/>
      <c r="EYD835" s="1"/>
      <c r="EYE835" s="1"/>
      <c r="EYF835" s="1"/>
      <c r="EYG835" s="1"/>
      <c r="EYH835" s="1"/>
      <c r="EYI835" s="1"/>
      <c r="EYJ835" s="1"/>
      <c r="EYK835" s="1"/>
      <c r="EYL835" s="1"/>
      <c r="EYM835" s="1"/>
      <c r="EYN835" s="1"/>
      <c r="EYO835" s="1"/>
      <c r="EYP835" s="1"/>
      <c r="EYQ835" s="1"/>
      <c r="EYR835" s="1"/>
      <c r="EYS835" s="1"/>
      <c r="EYT835" s="1"/>
      <c r="EYU835" s="1"/>
      <c r="EYV835" s="1"/>
      <c r="EYW835" s="1"/>
      <c r="EYX835" s="1"/>
      <c r="EYY835" s="1"/>
      <c r="EYZ835" s="1"/>
      <c r="EZA835" s="1"/>
      <c r="EZB835" s="1"/>
      <c r="EZC835" s="1"/>
      <c r="EZD835" s="1"/>
      <c r="EZE835" s="1"/>
      <c r="EZF835" s="1"/>
      <c r="EZG835" s="1"/>
      <c r="EZH835" s="1"/>
      <c r="EZI835" s="1"/>
      <c r="EZJ835" s="1"/>
      <c r="EZK835" s="1"/>
      <c r="EZL835" s="1"/>
      <c r="EZM835" s="1"/>
      <c r="EZN835" s="1"/>
      <c r="EZO835" s="1"/>
      <c r="EZP835" s="1"/>
      <c r="EZQ835" s="1"/>
      <c r="EZR835" s="1"/>
      <c r="EZS835" s="1"/>
      <c r="EZT835" s="1"/>
      <c r="EZU835" s="1"/>
      <c r="EZV835" s="1"/>
      <c r="EZW835" s="1"/>
      <c r="EZX835" s="1"/>
      <c r="EZY835" s="1"/>
      <c r="EZZ835" s="1"/>
      <c r="FAA835" s="1"/>
      <c r="FAB835" s="1"/>
      <c r="FAC835" s="1"/>
      <c r="FAD835" s="1"/>
      <c r="FAE835" s="1"/>
      <c r="FAF835" s="1"/>
      <c r="FAG835" s="1"/>
      <c r="FAH835" s="1"/>
      <c r="FAI835" s="1"/>
      <c r="FAJ835" s="1"/>
      <c r="FAK835" s="1"/>
      <c r="FAL835" s="1"/>
      <c r="FAM835" s="1"/>
      <c r="FAN835" s="1"/>
      <c r="FAO835" s="1"/>
      <c r="FAP835" s="1"/>
      <c r="FAQ835" s="1"/>
      <c r="FAR835" s="1"/>
      <c r="FAS835" s="1"/>
      <c r="FAT835" s="1"/>
      <c r="FAU835" s="1"/>
      <c r="FAV835" s="1"/>
      <c r="FAW835" s="1"/>
      <c r="FAX835" s="1"/>
      <c r="FAY835" s="1"/>
      <c r="FAZ835" s="1"/>
      <c r="FBA835" s="1"/>
      <c r="FBB835" s="1"/>
      <c r="FBC835" s="1"/>
      <c r="FBD835" s="1"/>
      <c r="FBE835" s="1"/>
      <c r="FBF835" s="1"/>
      <c r="FBG835" s="1"/>
      <c r="FBH835" s="1"/>
      <c r="FBI835" s="1"/>
      <c r="FBJ835" s="1"/>
      <c r="FBK835" s="1"/>
      <c r="FBL835" s="1"/>
      <c r="FBM835" s="1"/>
      <c r="FBN835" s="1"/>
      <c r="FBO835" s="1"/>
      <c r="FBP835" s="1"/>
      <c r="FBQ835" s="1"/>
      <c r="FBR835" s="1"/>
      <c r="FBS835" s="1"/>
      <c r="FBT835" s="1"/>
      <c r="FBU835" s="1"/>
      <c r="FBV835" s="1"/>
      <c r="FBW835" s="1"/>
      <c r="FBX835" s="1"/>
      <c r="FBY835" s="1"/>
      <c r="FBZ835" s="1"/>
      <c r="FCA835" s="1"/>
      <c r="FCB835" s="1"/>
      <c r="FCC835" s="1"/>
      <c r="FCD835" s="1"/>
      <c r="FCE835" s="1"/>
      <c r="FCF835" s="1"/>
      <c r="FCG835" s="1"/>
      <c r="FCH835" s="1"/>
      <c r="FCI835" s="1"/>
      <c r="FCJ835" s="1"/>
      <c r="FCK835" s="1"/>
      <c r="FCL835" s="1"/>
      <c r="FCM835" s="1"/>
      <c r="FCN835" s="1"/>
      <c r="FCO835" s="1"/>
      <c r="FCP835" s="1"/>
      <c r="FCQ835" s="1"/>
      <c r="FCR835" s="1"/>
      <c r="FCS835" s="1"/>
      <c r="FCT835" s="1"/>
      <c r="FCU835" s="1"/>
      <c r="FCV835" s="1"/>
      <c r="FCW835" s="1"/>
      <c r="FCX835" s="1"/>
      <c r="FCY835" s="1"/>
      <c r="FCZ835" s="1"/>
      <c r="FDA835" s="1"/>
      <c r="FDB835" s="1"/>
      <c r="FDC835" s="1"/>
      <c r="FDD835" s="1"/>
      <c r="FDE835" s="1"/>
      <c r="FDF835" s="1"/>
      <c r="FDG835" s="1"/>
      <c r="FDH835" s="1"/>
      <c r="FDI835" s="1"/>
      <c r="FDJ835" s="1"/>
      <c r="FDK835" s="1"/>
      <c r="FDL835" s="1"/>
      <c r="FDM835" s="1"/>
      <c r="FDN835" s="1"/>
      <c r="FDO835" s="1"/>
      <c r="FDP835" s="1"/>
      <c r="FDQ835" s="1"/>
      <c r="FDR835" s="1"/>
      <c r="FDS835" s="1"/>
      <c r="FDT835" s="1"/>
      <c r="FDU835" s="1"/>
      <c r="FDV835" s="1"/>
      <c r="FDW835" s="1"/>
      <c r="FDX835" s="1"/>
      <c r="FDY835" s="1"/>
      <c r="FDZ835" s="1"/>
      <c r="FEA835" s="1"/>
      <c r="FEB835" s="1"/>
      <c r="FEC835" s="1"/>
      <c r="FED835" s="1"/>
      <c r="FEE835" s="1"/>
      <c r="FEF835" s="1"/>
      <c r="FEG835" s="1"/>
      <c r="FEH835" s="1"/>
      <c r="FEI835" s="1"/>
      <c r="FEJ835" s="1"/>
      <c r="FEK835" s="1"/>
      <c r="FEL835" s="1"/>
      <c r="FEM835" s="1"/>
      <c r="FEN835" s="1"/>
      <c r="FEO835" s="1"/>
      <c r="FEP835" s="1"/>
      <c r="FEQ835" s="1"/>
      <c r="FER835" s="1"/>
      <c r="FES835" s="1"/>
      <c r="FET835" s="1"/>
      <c r="FEU835" s="1"/>
      <c r="FEV835" s="1"/>
      <c r="FEW835" s="1"/>
      <c r="FEX835" s="1"/>
      <c r="FEY835" s="1"/>
      <c r="FEZ835" s="1"/>
      <c r="FFA835" s="1"/>
      <c r="FFB835" s="1"/>
      <c r="FFC835" s="1"/>
      <c r="FFD835" s="1"/>
      <c r="FFE835" s="1"/>
      <c r="FFF835" s="1"/>
      <c r="FFG835" s="1"/>
      <c r="FFH835" s="1"/>
      <c r="FFI835" s="1"/>
      <c r="FFJ835" s="1"/>
      <c r="FFK835" s="1"/>
      <c r="FFL835" s="1"/>
      <c r="FFM835" s="1"/>
      <c r="FFN835" s="1"/>
      <c r="FFO835" s="1"/>
      <c r="FFP835" s="1"/>
      <c r="FFQ835" s="1"/>
      <c r="FFR835" s="1"/>
      <c r="FFS835" s="1"/>
      <c r="FFT835" s="1"/>
      <c r="FFU835" s="1"/>
      <c r="FFV835" s="1"/>
      <c r="FFW835" s="1"/>
      <c r="FFX835" s="1"/>
      <c r="FFY835" s="1"/>
      <c r="FFZ835" s="1"/>
      <c r="FGA835" s="1"/>
      <c r="FGB835" s="1"/>
      <c r="FGC835" s="1"/>
      <c r="FGD835" s="1"/>
      <c r="FGE835" s="1"/>
      <c r="FGF835" s="1"/>
      <c r="FGG835" s="1"/>
      <c r="FGH835" s="1"/>
      <c r="FGI835" s="1"/>
      <c r="FGJ835" s="1"/>
      <c r="FGK835" s="1"/>
      <c r="FGL835" s="1"/>
      <c r="FGM835" s="1"/>
      <c r="FGN835" s="1"/>
      <c r="FGO835" s="1"/>
      <c r="FGP835" s="1"/>
      <c r="FGQ835" s="1"/>
      <c r="FGR835" s="1"/>
      <c r="FGS835" s="1"/>
      <c r="FGT835" s="1"/>
      <c r="FGU835" s="1"/>
      <c r="FGV835" s="1"/>
      <c r="FGW835" s="1"/>
      <c r="FGX835" s="1"/>
      <c r="FGY835" s="1"/>
      <c r="FGZ835" s="1"/>
      <c r="FHA835" s="1"/>
      <c r="FHB835" s="1"/>
      <c r="FHC835" s="1"/>
      <c r="FHD835" s="1"/>
      <c r="FHE835" s="1"/>
      <c r="FHF835" s="1"/>
      <c r="FHG835" s="1"/>
      <c r="FHH835" s="1"/>
      <c r="FHI835" s="1"/>
      <c r="FHJ835" s="1"/>
      <c r="FHK835" s="1"/>
      <c r="FHL835" s="1"/>
      <c r="FHM835" s="1"/>
      <c r="FHN835" s="1"/>
      <c r="FHO835" s="1"/>
      <c r="FHP835" s="1"/>
      <c r="FHQ835" s="1"/>
      <c r="FHR835" s="1"/>
      <c r="FHS835" s="1"/>
      <c r="FHT835" s="1"/>
      <c r="FHU835" s="1"/>
      <c r="FHV835" s="1"/>
      <c r="FHW835" s="1"/>
      <c r="FHX835" s="1"/>
      <c r="FHY835" s="1"/>
      <c r="FHZ835" s="1"/>
      <c r="FIA835" s="1"/>
      <c r="FIB835" s="1"/>
      <c r="FIC835" s="1"/>
      <c r="FID835" s="1"/>
      <c r="FIE835" s="1"/>
      <c r="FIF835" s="1"/>
      <c r="FIG835" s="1"/>
      <c r="FIH835" s="1"/>
      <c r="FII835" s="1"/>
      <c r="FIJ835" s="1"/>
      <c r="FIK835" s="1"/>
      <c r="FIL835" s="1"/>
      <c r="FIM835" s="1"/>
      <c r="FIN835" s="1"/>
      <c r="FIO835" s="1"/>
      <c r="FIP835" s="1"/>
      <c r="FIQ835" s="1"/>
      <c r="FIR835" s="1"/>
      <c r="FIS835" s="1"/>
      <c r="FIT835" s="1"/>
      <c r="FIU835" s="1"/>
      <c r="FIV835" s="1"/>
      <c r="FIW835" s="1"/>
      <c r="FIX835" s="1"/>
      <c r="FIY835" s="1"/>
      <c r="FIZ835" s="1"/>
      <c r="FJA835" s="1"/>
      <c r="FJB835" s="1"/>
      <c r="FJC835" s="1"/>
      <c r="FJD835" s="1"/>
      <c r="FJE835" s="1"/>
      <c r="FJF835" s="1"/>
      <c r="FJG835" s="1"/>
      <c r="FJH835" s="1"/>
      <c r="FJI835" s="1"/>
      <c r="FJJ835" s="1"/>
      <c r="FJK835" s="1"/>
      <c r="FJL835" s="1"/>
      <c r="FJM835" s="1"/>
      <c r="FJN835" s="1"/>
      <c r="FJO835" s="1"/>
      <c r="FJP835" s="1"/>
      <c r="FJQ835" s="1"/>
      <c r="FJR835" s="1"/>
      <c r="FJS835" s="1"/>
      <c r="FJT835" s="1"/>
      <c r="FJU835" s="1"/>
      <c r="FJV835" s="1"/>
      <c r="FJW835" s="1"/>
      <c r="FJX835" s="1"/>
      <c r="FJY835" s="1"/>
      <c r="FJZ835" s="1"/>
      <c r="FKA835" s="1"/>
      <c r="FKB835" s="1"/>
      <c r="FKC835" s="1"/>
      <c r="FKD835" s="1"/>
      <c r="FKE835" s="1"/>
      <c r="FKF835" s="1"/>
      <c r="FKG835" s="1"/>
      <c r="FKH835" s="1"/>
      <c r="FKI835" s="1"/>
      <c r="FKJ835" s="1"/>
      <c r="FKK835" s="1"/>
      <c r="FKL835" s="1"/>
      <c r="FKM835" s="1"/>
      <c r="FKN835" s="1"/>
      <c r="FKO835" s="1"/>
      <c r="FKP835" s="1"/>
      <c r="FKQ835" s="1"/>
      <c r="FKR835" s="1"/>
      <c r="FKS835" s="1"/>
      <c r="FKT835" s="1"/>
      <c r="FKU835" s="1"/>
      <c r="FKV835" s="1"/>
      <c r="FKW835" s="1"/>
      <c r="FKX835" s="1"/>
      <c r="FKY835" s="1"/>
      <c r="FKZ835" s="1"/>
      <c r="FLA835" s="1"/>
      <c r="FLB835" s="1"/>
      <c r="FLC835" s="1"/>
      <c r="FLD835" s="1"/>
      <c r="FLE835" s="1"/>
      <c r="FLF835" s="1"/>
      <c r="FLG835" s="1"/>
      <c r="FLH835" s="1"/>
      <c r="FLI835" s="1"/>
      <c r="FLJ835" s="1"/>
      <c r="FLK835" s="1"/>
      <c r="FLL835" s="1"/>
      <c r="FLM835" s="1"/>
      <c r="FLN835" s="1"/>
      <c r="FLO835" s="1"/>
      <c r="FLP835" s="1"/>
      <c r="FLQ835" s="1"/>
      <c r="FLR835" s="1"/>
      <c r="FLS835" s="1"/>
      <c r="FLT835" s="1"/>
      <c r="FLU835" s="1"/>
      <c r="FLV835" s="1"/>
      <c r="FLW835" s="1"/>
      <c r="FLX835" s="1"/>
      <c r="FLY835" s="1"/>
      <c r="FLZ835" s="1"/>
      <c r="FMA835" s="1"/>
      <c r="FMB835" s="1"/>
      <c r="FMC835" s="1"/>
      <c r="FMD835" s="1"/>
      <c r="FME835" s="1"/>
      <c r="FMF835" s="1"/>
      <c r="FMG835" s="1"/>
      <c r="FMH835" s="1"/>
      <c r="FMI835" s="1"/>
      <c r="FMJ835" s="1"/>
      <c r="FMK835" s="1"/>
      <c r="FML835" s="1"/>
      <c r="FMM835" s="1"/>
      <c r="FMN835" s="1"/>
      <c r="FMO835" s="1"/>
      <c r="FMP835" s="1"/>
      <c r="FMQ835" s="1"/>
      <c r="FMR835" s="1"/>
      <c r="FMS835" s="1"/>
      <c r="FMT835" s="1"/>
      <c r="FMU835" s="1"/>
      <c r="FMV835" s="1"/>
      <c r="FMW835" s="1"/>
      <c r="FMX835" s="1"/>
      <c r="FMY835" s="1"/>
      <c r="FMZ835" s="1"/>
      <c r="FNA835" s="1"/>
      <c r="FNB835" s="1"/>
      <c r="FNC835" s="1"/>
      <c r="FND835" s="1"/>
      <c r="FNE835" s="1"/>
      <c r="FNF835" s="1"/>
      <c r="FNG835" s="1"/>
      <c r="FNH835" s="1"/>
      <c r="FNI835" s="1"/>
      <c r="FNJ835" s="1"/>
      <c r="FNK835" s="1"/>
      <c r="FNL835" s="1"/>
      <c r="FNM835" s="1"/>
      <c r="FNN835" s="1"/>
      <c r="FNO835" s="1"/>
      <c r="FNP835" s="1"/>
      <c r="FNQ835" s="1"/>
      <c r="FNR835" s="1"/>
      <c r="FNS835" s="1"/>
      <c r="FNT835" s="1"/>
      <c r="FNU835" s="1"/>
      <c r="FNV835" s="1"/>
      <c r="FNW835" s="1"/>
      <c r="FNX835" s="1"/>
      <c r="FNY835" s="1"/>
      <c r="FNZ835" s="1"/>
      <c r="FOA835" s="1"/>
      <c r="FOB835" s="1"/>
      <c r="FOC835" s="1"/>
      <c r="FOD835" s="1"/>
      <c r="FOE835" s="1"/>
      <c r="FOF835" s="1"/>
      <c r="FOG835" s="1"/>
      <c r="FOH835" s="1"/>
      <c r="FOI835" s="1"/>
      <c r="FOJ835" s="1"/>
      <c r="FOK835" s="1"/>
      <c r="FOL835" s="1"/>
      <c r="FOM835" s="1"/>
      <c r="FON835" s="1"/>
      <c r="FOO835" s="1"/>
      <c r="FOP835" s="1"/>
      <c r="FOQ835" s="1"/>
      <c r="FOR835" s="1"/>
      <c r="FOS835" s="1"/>
      <c r="FOT835" s="1"/>
      <c r="FOU835" s="1"/>
      <c r="FOV835" s="1"/>
      <c r="FOW835" s="1"/>
      <c r="FOX835" s="1"/>
      <c r="FOY835" s="1"/>
      <c r="FOZ835" s="1"/>
      <c r="FPA835" s="1"/>
      <c r="FPB835" s="1"/>
      <c r="FPC835" s="1"/>
      <c r="FPD835" s="1"/>
      <c r="FPE835" s="1"/>
      <c r="FPF835" s="1"/>
      <c r="FPG835" s="1"/>
      <c r="FPH835" s="1"/>
      <c r="FPI835" s="1"/>
      <c r="FPJ835" s="1"/>
      <c r="FPK835" s="1"/>
      <c r="FPL835" s="1"/>
      <c r="FPM835" s="1"/>
      <c r="FPN835" s="1"/>
      <c r="FPO835" s="1"/>
      <c r="FPP835" s="1"/>
      <c r="FPQ835" s="1"/>
      <c r="FPR835" s="1"/>
      <c r="FPS835" s="1"/>
      <c r="FPT835" s="1"/>
      <c r="FPU835" s="1"/>
      <c r="FPV835" s="1"/>
      <c r="FPW835" s="1"/>
      <c r="FPX835" s="1"/>
      <c r="FPY835" s="1"/>
      <c r="FPZ835" s="1"/>
      <c r="FQA835" s="1"/>
      <c r="FQB835" s="1"/>
      <c r="FQC835" s="1"/>
      <c r="FQD835" s="1"/>
      <c r="FQE835" s="1"/>
      <c r="FQF835" s="1"/>
      <c r="FQG835" s="1"/>
      <c r="FQH835" s="1"/>
      <c r="FQI835" s="1"/>
      <c r="FQJ835" s="1"/>
      <c r="FQK835" s="1"/>
      <c r="FQL835" s="1"/>
      <c r="FQM835" s="1"/>
      <c r="FQN835" s="1"/>
      <c r="FQO835" s="1"/>
      <c r="FQP835" s="1"/>
      <c r="FQQ835" s="1"/>
      <c r="FQR835" s="1"/>
      <c r="FQS835" s="1"/>
      <c r="FQT835" s="1"/>
      <c r="FQU835" s="1"/>
      <c r="FQV835" s="1"/>
      <c r="FQW835" s="1"/>
      <c r="FQX835" s="1"/>
      <c r="FQY835" s="1"/>
      <c r="FQZ835" s="1"/>
      <c r="FRA835" s="1"/>
      <c r="FRB835" s="1"/>
      <c r="FRC835" s="1"/>
      <c r="FRD835" s="1"/>
      <c r="FRE835" s="1"/>
      <c r="FRF835" s="1"/>
      <c r="FRG835" s="1"/>
      <c r="FRH835" s="1"/>
      <c r="FRI835" s="1"/>
      <c r="FRJ835" s="1"/>
      <c r="FRK835" s="1"/>
      <c r="FRL835" s="1"/>
      <c r="FRM835" s="1"/>
      <c r="FRN835" s="1"/>
      <c r="FRO835" s="1"/>
      <c r="FRP835" s="1"/>
      <c r="FRQ835" s="1"/>
      <c r="FRR835" s="1"/>
      <c r="FRS835" s="1"/>
      <c r="FRT835" s="1"/>
      <c r="FRU835" s="1"/>
      <c r="FRV835" s="1"/>
      <c r="FRW835" s="1"/>
      <c r="FRX835" s="1"/>
      <c r="FRY835" s="1"/>
      <c r="FRZ835" s="1"/>
      <c r="FSA835" s="1"/>
      <c r="FSB835" s="1"/>
      <c r="FSC835" s="1"/>
      <c r="FSD835" s="1"/>
      <c r="FSE835" s="1"/>
      <c r="FSF835" s="1"/>
      <c r="FSG835" s="1"/>
      <c r="FSH835" s="1"/>
      <c r="FSI835" s="1"/>
      <c r="FSJ835" s="1"/>
      <c r="FSK835" s="1"/>
      <c r="FSL835" s="1"/>
      <c r="FSM835" s="1"/>
      <c r="FSN835" s="1"/>
      <c r="FSO835" s="1"/>
      <c r="FSP835" s="1"/>
      <c r="FSQ835" s="1"/>
      <c r="FSR835" s="1"/>
      <c r="FSS835" s="1"/>
      <c r="FST835" s="1"/>
      <c r="FSU835" s="1"/>
      <c r="FSV835" s="1"/>
      <c r="FSW835" s="1"/>
      <c r="FSX835" s="1"/>
      <c r="FSY835" s="1"/>
      <c r="FSZ835" s="1"/>
      <c r="FTA835" s="1"/>
      <c r="FTB835" s="1"/>
      <c r="FTC835" s="1"/>
      <c r="FTD835" s="1"/>
      <c r="FTE835" s="1"/>
      <c r="FTF835" s="1"/>
      <c r="FTG835" s="1"/>
      <c r="FTH835" s="1"/>
      <c r="FTI835" s="1"/>
      <c r="FTJ835" s="1"/>
      <c r="FTK835" s="1"/>
      <c r="FTL835" s="1"/>
      <c r="FTM835" s="1"/>
      <c r="FTN835" s="1"/>
      <c r="FTO835" s="1"/>
      <c r="FTP835" s="1"/>
      <c r="FTQ835" s="1"/>
      <c r="FTR835" s="1"/>
      <c r="FTS835" s="1"/>
      <c r="FTT835" s="1"/>
      <c r="FTU835" s="1"/>
      <c r="FTV835" s="1"/>
      <c r="FTW835" s="1"/>
      <c r="FTX835" s="1"/>
      <c r="FTY835" s="1"/>
      <c r="FTZ835" s="1"/>
      <c r="FUA835" s="1"/>
      <c r="FUB835" s="1"/>
      <c r="FUC835" s="1"/>
      <c r="FUD835" s="1"/>
      <c r="FUE835" s="1"/>
      <c r="FUF835" s="1"/>
      <c r="FUG835" s="1"/>
      <c r="FUH835" s="1"/>
      <c r="FUI835" s="1"/>
      <c r="FUJ835" s="1"/>
      <c r="FUK835" s="1"/>
      <c r="FUL835" s="1"/>
      <c r="FUM835" s="1"/>
      <c r="FUN835" s="1"/>
      <c r="FUO835" s="1"/>
      <c r="FUP835" s="1"/>
      <c r="FUQ835" s="1"/>
      <c r="FUR835" s="1"/>
      <c r="FUS835" s="1"/>
      <c r="FUT835" s="1"/>
      <c r="FUU835" s="1"/>
      <c r="FUV835" s="1"/>
      <c r="FUW835" s="1"/>
      <c r="FUX835" s="1"/>
      <c r="FUY835" s="1"/>
      <c r="FUZ835" s="1"/>
      <c r="FVA835" s="1"/>
      <c r="FVB835" s="1"/>
      <c r="FVC835" s="1"/>
      <c r="FVD835" s="1"/>
      <c r="FVE835" s="1"/>
      <c r="FVF835" s="1"/>
      <c r="FVG835" s="1"/>
      <c r="FVH835" s="1"/>
      <c r="FVI835" s="1"/>
      <c r="FVJ835" s="1"/>
      <c r="FVK835" s="1"/>
      <c r="FVL835" s="1"/>
      <c r="FVM835" s="1"/>
      <c r="FVN835" s="1"/>
      <c r="FVO835" s="1"/>
      <c r="FVP835" s="1"/>
      <c r="FVQ835" s="1"/>
      <c r="FVR835" s="1"/>
      <c r="FVS835" s="1"/>
      <c r="FVT835" s="1"/>
      <c r="FVU835" s="1"/>
      <c r="FVV835" s="1"/>
      <c r="FVW835" s="1"/>
      <c r="FVX835" s="1"/>
      <c r="FVY835" s="1"/>
      <c r="FVZ835" s="1"/>
      <c r="FWA835" s="1"/>
      <c r="FWB835" s="1"/>
      <c r="FWC835" s="1"/>
      <c r="FWD835" s="1"/>
      <c r="FWE835" s="1"/>
      <c r="FWF835" s="1"/>
      <c r="FWG835" s="1"/>
      <c r="FWH835" s="1"/>
      <c r="FWI835" s="1"/>
      <c r="FWJ835" s="1"/>
      <c r="FWK835" s="1"/>
      <c r="FWL835" s="1"/>
      <c r="FWM835" s="1"/>
      <c r="FWN835" s="1"/>
      <c r="FWO835" s="1"/>
      <c r="FWP835" s="1"/>
      <c r="FWQ835" s="1"/>
      <c r="FWR835" s="1"/>
      <c r="FWS835" s="1"/>
      <c r="FWT835" s="1"/>
      <c r="FWU835" s="1"/>
      <c r="FWV835" s="1"/>
      <c r="FWW835" s="1"/>
      <c r="FWX835" s="1"/>
      <c r="FWY835" s="1"/>
      <c r="FWZ835" s="1"/>
      <c r="FXA835" s="1"/>
      <c r="FXB835" s="1"/>
      <c r="FXC835" s="1"/>
      <c r="FXD835" s="1"/>
      <c r="FXE835" s="1"/>
      <c r="FXF835" s="1"/>
      <c r="FXG835" s="1"/>
      <c r="FXH835" s="1"/>
      <c r="FXI835" s="1"/>
      <c r="FXJ835" s="1"/>
      <c r="FXK835" s="1"/>
      <c r="FXL835" s="1"/>
      <c r="FXM835" s="1"/>
      <c r="FXN835" s="1"/>
      <c r="FXO835" s="1"/>
      <c r="FXP835" s="1"/>
      <c r="FXQ835" s="1"/>
      <c r="FXR835" s="1"/>
      <c r="FXS835" s="1"/>
      <c r="FXT835" s="1"/>
      <c r="FXU835" s="1"/>
      <c r="FXV835" s="1"/>
      <c r="FXW835" s="1"/>
      <c r="FXX835" s="1"/>
      <c r="FXY835" s="1"/>
      <c r="FXZ835" s="1"/>
      <c r="FYA835" s="1"/>
      <c r="FYB835" s="1"/>
      <c r="FYC835" s="1"/>
      <c r="FYD835" s="1"/>
      <c r="FYE835" s="1"/>
      <c r="FYF835" s="1"/>
      <c r="FYG835" s="1"/>
      <c r="FYH835" s="1"/>
      <c r="FYI835" s="1"/>
      <c r="FYJ835" s="1"/>
      <c r="FYK835" s="1"/>
      <c r="FYL835" s="1"/>
      <c r="FYM835" s="1"/>
      <c r="FYN835" s="1"/>
      <c r="FYO835" s="1"/>
      <c r="FYP835" s="1"/>
      <c r="FYQ835" s="1"/>
      <c r="FYR835" s="1"/>
      <c r="FYS835" s="1"/>
      <c r="FYT835" s="1"/>
      <c r="FYU835" s="1"/>
      <c r="FYV835" s="1"/>
      <c r="FYW835" s="1"/>
      <c r="FYX835" s="1"/>
      <c r="FYY835" s="1"/>
      <c r="FYZ835" s="1"/>
      <c r="FZA835" s="1"/>
      <c r="FZB835" s="1"/>
      <c r="FZC835" s="1"/>
      <c r="FZD835" s="1"/>
      <c r="FZE835" s="1"/>
      <c r="FZF835" s="1"/>
      <c r="FZG835" s="1"/>
      <c r="FZH835" s="1"/>
      <c r="FZI835" s="1"/>
      <c r="FZJ835" s="1"/>
      <c r="FZK835" s="1"/>
      <c r="FZL835" s="1"/>
      <c r="FZM835" s="1"/>
      <c r="FZN835" s="1"/>
      <c r="FZO835" s="1"/>
      <c r="FZP835" s="1"/>
      <c r="FZQ835" s="1"/>
      <c r="FZR835" s="1"/>
      <c r="FZS835" s="1"/>
      <c r="FZT835" s="1"/>
      <c r="FZU835" s="1"/>
      <c r="FZV835" s="1"/>
      <c r="FZW835" s="1"/>
      <c r="FZX835" s="1"/>
      <c r="FZY835" s="1"/>
      <c r="FZZ835" s="1"/>
      <c r="GAA835" s="1"/>
      <c r="GAB835" s="1"/>
      <c r="GAC835" s="1"/>
      <c r="GAD835" s="1"/>
      <c r="GAE835" s="1"/>
      <c r="GAF835" s="1"/>
      <c r="GAG835" s="1"/>
      <c r="GAH835" s="1"/>
      <c r="GAI835" s="1"/>
      <c r="GAJ835" s="1"/>
      <c r="GAK835" s="1"/>
      <c r="GAL835" s="1"/>
      <c r="GAM835" s="1"/>
      <c r="GAN835" s="1"/>
      <c r="GAO835" s="1"/>
      <c r="GAP835" s="1"/>
      <c r="GAQ835" s="1"/>
      <c r="GAR835" s="1"/>
      <c r="GAS835" s="1"/>
      <c r="GAT835" s="1"/>
      <c r="GAU835" s="1"/>
      <c r="GAV835" s="1"/>
      <c r="GAW835" s="1"/>
      <c r="GAX835" s="1"/>
      <c r="GAY835" s="1"/>
      <c r="GAZ835" s="1"/>
      <c r="GBA835" s="1"/>
      <c r="GBB835" s="1"/>
      <c r="GBC835" s="1"/>
      <c r="GBD835" s="1"/>
      <c r="GBE835" s="1"/>
      <c r="GBF835" s="1"/>
      <c r="GBG835" s="1"/>
      <c r="GBH835" s="1"/>
      <c r="GBI835" s="1"/>
      <c r="GBJ835" s="1"/>
      <c r="GBK835" s="1"/>
      <c r="GBL835" s="1"/>
      <c r="GBM835" s="1"/>
      <c r="GBN835" s="1"/>
      <c r="GBO835" s="1"/>
      <c r="GBP835" s="1"/>
      <c r="GBQ835" s="1"/>
      <c r="GBR835" s="1"/>
      <c r="GBS835" s="1"/>
      <c r="GBT835" s="1"/>
      <c r="GBU835" s="1"/>
      <c r="GBV835" s="1"/>
      <c r="GBW835" s="1"/>
      <c r="GBX835" s="1"/>
      <c r="GBY835" s="1"/>
      <c r="GBZ835" s="1"/>
      <c r="GCA835" s="1"/>
      <c r="GCB835" s="1"/>
      <c r="GCC835" s="1"/>
      <c r="GCD835" s="1"/>
      <c r="GCE835" s="1"/>
      <c r="GCF835" s="1"/>
      <c r="GCG835" s="1"/>
      <c r="GCH835" s="1"/>
      <c r="GCI835" s="1"/>
      <c r="GCJ835" s="1"/>
      <c r="GCK835" s="1"/>
      <c r="GCL835" s="1"/>
      <c r="GCM835" s="1"/>
      <c r="GCN835" s="1"/>
      <c r="GCO835" s="1"/>
      <c r="GCP835" s="1"/>
      <c r="GCQ835" s="1"/>
      <c r="GCR835" s="1"/>
      <c r="GCS835" s="1"/>
      <c r="GCT835" s="1"/>
      <c r="GCU835" s="1"/>
      <c r="GCV835" s="1"/>
      <c r="GCW835" s="1"/>
      <c r="GCX835" s="1"/>
      <c r="GCY835" s="1"/>
      <c r="GCZ835" s="1"/>
      <c r="GDA835" s="1"/>
      <c r="GDB835" s="1"/>
      <c r="GDC835" s="1"/>
      <c r="GDD835" s="1"/>
      <c r="GDE835" s="1"/>
      <c r="GDF835" s="1"/>
      <c r="GDG835" s="1"/>
      <c r="GDH835" s="1"/>
      <c r="GDI835" s="1"/>
      <c r="GDJ835" s="1"/>
      <c r="GDK835" s="1"/>
      <c r="GDL835" s="1"/>
      <c r="GDM835" s="1"/>
      <c r="GDN835" s="1"/>
      <c r="GDO835" s="1"/>
      <c r="GDP835" s="1"/>
      <c r="GDQ835" s="1"/>
      <c r="GDR835" s="1"/>
      <c r="GDS835" s="1"/>
      <c r="GDT835" s="1"/>
      <c r="GDU835" s="1"/>
      <c r="GDV835" s="1"/>
      <c r="GDW835" s="1"/>
      <c r="GDX835" s="1"/>
      <c r="GDY835" s="1"/>
      <c r="GDZ835" s="1"/>
      <c r="GEA835" s="1"/>
      <c r="GEB835" s="1"/>
      <c r="GEC835" s="1"/>
      <c r="GED835" s="1"/>
      <c r="GEE835" s="1"/>
      <c r="GEF835" s="1"/>
      <c r="GEG835" s="1"/>
      <c r="GEH835" s="1"/>
      <c r="GEI835" s="1"/>
      <c r="GEJ835" s="1"/>
      <c r="GEK835" s="1"/>
      <c r="GEL835" s="1"/>
      <c r="GEM835" s="1"/>
      <c r="GEN835" s="1"/>
      <c r="GEO835" s="1"/>
      <c r="GEP835" s="1"/>
      <c r="GEQ835" s="1"/>
      <c r="GER835" s="1"/>
      <c r="GES835" s="1"/>
      <c r="GET835" s="1"/>
      <c r="GEU835" s="1"/>
      <c r="GEV835" s="1"/>
      <c r="GEW835" s="1"/>
      <c r="GEX835" s="1"/>
      <c r="GEY835" s="1"/>
      <c r="GEZ835" s="1"/>
      <c r="GFA835" s="1"/>
      <c r="GFB835" s="1"/>
      <c r="GFC835" s="1"/>
      <c r="GFD835" s="1"/>
      <c r="GFE835" s="1"/>
      <c r="GFF835" s="1"/>
      <c r="GFG835" s="1"/>
      <c r="GFH835" s="1"/>
      <c r="GFI835" s="1"/>
      <c r="GFJ835" s="1"/>
      <c r="GFK835" s="1"/>
      <c r="GFL835" s="1"/>
      <c r="GFM835" s="1"/>
      <c r="GFN835" s="1"/>
      <c r="GFO835" s="1"/>
      <c r="GFP835" s="1"/>
      <c r="GFQ835" s="1"/>
      <c r="GFR835" s="1"/>
      <c r="GFS835" s="1"/>
      <c r="GFT835" s="1"/>
      <c r="GFU835" s="1"/>
      <c r="GFV835" s="1"/>
      <c r="GFW835" s="1"/>
      <c r="GFX835" s="1"/>
      <c r="GFY835" s="1"/>
      <c r="GFZ835" s="1"/>
      <c r="GGA835" s="1"/>
      <c r="GGB835" s="1"/>
      <c r="GGC835" s="1"/>
      <c r="GGD835" s="1"/>
      <c r="GGE835" s="1"/>
      <c r="GGF835" s="1"/>
      <c r="GGG835" s="1"/>
      <c r="GGH835" s="1"/>
      <c r="GGI835" s="1"/>
      <c r="GGJ835" s="1"/>
      <c r="GGK835" s="1"/>
      <c r="GGL835" s="1"/>
      <c r="GGM835" s="1"/>
      <c r="GGN835" s="1"/>
      <c r="GGO835" s="1"/>
      <c r="GGP835" s="1"/>
      <c r="GGQ835" s="1"/>
      <c r="GGR835" s="1"/>
      <c r="GGS835" s="1"/>
      <c r="GGT835" s="1"/>
      <c r="GGU835" s="1"/>
      <c r="GGV835" s="1"/>
      <c r="GGW835" s="1"/>
      <c r="GGX835" s="1"/>
      <c r="GGY835" s="1"/>
      <c r="GGZ835" s="1"/>
      <c r="GHA835" s="1"/>
      <c r="GHB835" s="1"/>
      <c r="GHC835" s="1"/>
      <c r="GHD835" s="1"/>
      <c r="GHE835" s="1"/>
      <c r="GHF835" s="1"/>
      <c r="GHG835" s="1"/>
      <c r="GHH835" s="1"/>
      <c r="GHI835" s="1"/>
      <c r="GHJ835" s="1"/>
      <c r="GHK835" s="1"/>
      <c r="GHL835" s="1"/>
      <c r="GHM835" s="1"/>
      <c r="GHN835" s="1"/>
      <c r="GHO835" s="1"/>
      <c r="GHP835" s="1"/>
      <c r="GHQ835" s="1"/>
      <c r="GHR835" s="1"/>
      <c r="GHS835" s="1"/>
      <c r="GHT835" s="1"/>
      <c r="GHU835" s="1"/>
      <c r="GHV835" s="1"/>
      <c r="GHW835" s="1"/>
      <c r="GHX835" s="1"/>
      <c r="GHY835" s="1"/>
      <c r="GHZ835" s="1"/>
      <c r="GIA835" s="1"/>
      <c r="GIB835" s="1"/>
      <c r="GIC835" s="1"/>
      <c r="GID835" s="1"/>
      <c r="GIE835" s="1"/>
      <c r="GIF835" s="1"/>
      <c r="GIG835" s="1"/>
      <c r="GIH835" s="1"/>
      <c r="GII835" s="1"/>
      <c r="GIJ835" s="1"/>
      <c r="GIK835" s="1"/>
      <c r="GIL835" s="1"/>
      <c r="GIM835" s="1"/>
      <c r="GIN835" s="1"/>
      <c r="GIO835" s="1"/>
      <c r="GIP835" s="1"/>
      <c r="GIQ835" s="1"/>
      <c r="GIR835" s="1"/>
      <c r="GIS835" s="1"/>
      <c r="GIT835" s="1"/>
      <c r="GIU835" s="1"/>
      <c r="GIV835" s="1"/>
      <c r="GIW835" s="1"/>
      <c r="GIX835" s="1"/>
      <c r="GIY835" s="1"/>
      <c r="GIZ835" s="1"/>
      <c r="GJA835" s="1"/>
      <c r="GJB835" s="1"/>
      <c r="GJC835" s="1"/>
      <c r="GJD835" s="1"/>
      <c r="GJE835" s="1"/>
      <c r="GJF835" s="1"/>
      <c r="GJG835" s="1"/>
      <c r="GJH835" s="1"/>
      <c r="GJI835" s="1"/>
      <c r="GJJ835" s="1"/>
      <c r="GJK835" s="1"/>
      <c r="GJL835" s="1"/>
      <c r="GJM835" s="1"/>
      <c r="GJN835" s="1"/>
      <c r="GJO835" s="1"/>
      <c r="GJP835" s="1"/>
      <c r="GJQ835" s="1"/>
      <c r="GJR835" s="1"/>
      <c r="GJS835" s="1"/>
      <c r="GJT835" s="1"/>
      <c r="GJU835" s="1"/>
      <c r="GJV835" s="1"/>
      <c r="GJW835" s="1"/>
      <c r="GJX835" s="1"/>
      <c r="GJY835" s="1"/>
      <c r="GJZ835" s="1"/>
      <c r="GKA835" s="1"/>
      <c r="GKB835" s="1"/>
      <c r="GKC835" s="1"/>
      <c r="GKD835" s="1"/>
      <c r="GKE835" s="1"/>
      <c r="GKF835" s="1"/>
      <c r="GKG835" s="1"/>
      <c r="GKH835" s="1"/>
      <c r="GKI835" s="1"/>
      <c r="GKJ835" s="1"/>
      <c r="GKK835" s="1"/>
      <c r="GKL835" s="1"/>
      <c r="GKM835" s="1"/>
      <c r="GKN835" s="1"/>
      <c r="GKO835" s="1"/>
      <c r="GKP835" s="1"/>
      <c r="GKQ835" s="1"/>
      <c r="GKR835" s="1"/>
      <c r="GKS835" s="1"/>
      <c r="GKT835" s="1"/>
      <c r="GKU835" s="1"/>
      <c r="GKV835" s="1"/>
      <c r="GKW835" s="1"/>
      <c r="GKX835" s="1"/>
      <c r="GKY835" s="1"/>
      <c r="GKZ835" s="1"/>
      <c r="GLA835" s="1"/>
      <c r="GLB835" s="1"/>
      <c r="GLC835" s="1"/>
      <c r="GLD835" s="1"/>
      <c r="GLE835" s="1"/>
      <c r="GLF835" s="1"/>
      <c r="GLG835" s="1"/>
      <c r="GLH835" s="1"/>
      <c r="GLI835" s="1"/>
      <c r="GLJ835" s="1"/>
      <c r="GLK835" s="1"/>
      <c r="GLL835" s="1"/>
      <c r="GLM835" s="1"/>
      <c r="GLN835" s="1"/>
      <c r="GLO835" s="1"/>
      <c r="GLP835" s="1"/>
      <c r="GLQ835" s="1"/>
      <c r="GLR835" s="1"/>
      <c r="GLS835" s="1"/>
      <c r="GLT835" s="1"/>
      <c r="GLU835" s="1"/>
      <c r="GLV835" s="1"/>
      <c r="GLW835" s="1"/>
      <c r="GLX835" s="1"/>
      <c r="GLY835" s="1"/>
      <c r="GLZ835" s="1"/>
      <c r="GMA835" s="1"/>
      <c r="GMB835" s="1"/>
      <c r="GMC835" s="1"/>
      <c r="GMD835" s="1"/>
      <c r="GME835" s="1"/>
      <c r="GMF835" s="1"/>
      <c r="GMG835" s="1"/>
      <c r="GMH835" s="1"/>
      <c r="GMI835" s="1"/>
      <c r="GMJ835" s="1"/>
      <c r="GMK835" s="1"/>
      <c r="GML835" s="1"/>
      <c r="GMM835" s="1"/>
      <c r="GMN835" s="1"/>
      <c r="GMO835" s="1"/>
      <c r="GMP835" s="1"/>
      <c r="GMQ835" s="1"/>
      <c r="GMR835" s="1"/>
      <c r="GMS835" s="1"/>
      <c r="GMT835" s="1"/>
      <c r="GMU835" s="1"/>
      <c r="GMV835" s="1"/>
      <c r="GMW835" s="1"/>
      <c r="GMX835" s="1"/>
      <c r="GMY835" s="1"/>
      <c r="GMZ835" s="1"/>
      <c r="GNA835" s="1"/>
      <c r="GNB835" s="1"/>
      <c r="GNC835" s="1"/>
      <c r="GND835" s="1"/>
      <c r="GNE835" s="1"/>
      <c r="GNF835" s="1"/>
      <c r="GNG835" s="1"/>
      <c r="GNH835" s="1"/>
      <c r="GNI835" s="1"/>
      <c r="GNJ835" s="1"/>
      <c r="GNK835" s="1"/>
      <c r="GNL835" s="1"/>
      <c r="GNM835" s="1"/>
      <c r="GNN835" s="1"/>
      <c r="GNO835" s="1"/>
      <c r="GNP835" s="1"/>
      <c r="GNQ835" s="1"/>
      <c r="GNR835" s="1"/>
      <c r="GNS835" s="1"/>
      <c r="GNT835" s="1"/>
      <c r="GNU835" s="1"/>
      <c r="GNV835" s="1"/>
      <c r="GNW835" s="1"/>
      <c r="GNX835" s="1"/>
      <c r="GNY835" s="1"/>
      <c r="GNZ835" s="1"/>
      <c r="GOA835" s="1"/>
      <c r="GOB835" s="1"/>
      <c r="GOC835" s="1"/>
      <c r="GOD835" s="1"/>
      <c r="GOE835" s="1"/>
      <c r="GOF835" s="1"/>
      <c r="GOG835" s="1"/>
      <c r="GOH835" s="1"/>
      <c r="GOI835" s="1"/>
      <c r="GOJ835" s="1"/>
      <c r="GOK835" s="1"/>
      <c r="GOL835" s="1"/>
      <c r="GOM835" s="1"/>
      <c r="GON835" s="1"/>
      <c r="GOO835" s="1"/>
      <c r="GOP835" s="1"/>
      <c r="GOQ835" s="1"/>
      <c r="GOR835" s="1"/>
      <c r="GOS835" s="1"/>
      <c r="GOT835" s="1"/>
      <c r="GOU835" s="1"/>
      <c r="GOV835" s="1"/>
      <c r="GOW835" s="1"/>
      <c r="GOX835" s="1"/>
      <c r="GOY835" s="1"/>
      <c r="GOZ835" s="1"/>
      <c r="GPA835" s="1"/>
      <c r="GPB835" s="1"/>
      <c r="GPC835" s="1"/>
      <c r="GPD835" s="1"/>
      <c r="GPE835" s="1"/>
      <c r="GPF835" s="1"/>
      <c r="GPG835" s="1"/>
      <c r="GPH835" s="1"/>
      <c r="GPI835" s="1"/>
      <c r="GPJ835" s="1"/>
      <c r="GPK835" s="1"/>
      <c r="GPL835" s="1"/>
      <c r="GPM835" s="1"/>
      <c r="GPN835" s="1"/>
      <c r="GPO835" s="1"/>
      <c r="GPP835" s="1"/>
      <c r="GPQ835" s="1"/>
      <c r="GPR835" s="1"/>
      <c r="GPS835" s="1"/>
      <c r="GPT835" s="1"/>
      <c r="GPU835" s="1"/>
      <c r="GPV835" s="1"/>
      <c r="GPW835" s="1"/>
      <c r="GPX835" s="1"/>
      <c r="GPY835" s="1"/>
      <c r="GPZ835" s="1"/>
      <c r="GQA835" s="1"/>
      <c r="GQB835" s="1"/>
      <c r="GQC835" s="1"/>
      <c r="GQD835" s="1"/>
      <c r="GQE835" s="1"/>
      <c r="GQF835" s="1"/>
      <c r="GQG835" s="1"/>
      <c r="GQH835" s="1"/>
      <c r="GQI835" s="1"/>
      <c r="GQJ835" s="1"/>
      <c r="GQK835" s="1"/>
      <c r="GQL835" s="1"/>
      <c r="GQM835" s="1"/>
      <c r="GQN835" s="1"/>
      <c r="GQO835" s="1"/>
      <c r="GQP835" s="1"/>
      <c r="GQQ835" s="1"/>
      <c r="GQR835" s="1"/>
      <c r="GQS835" s="1"/>
      <c r="GQT835" s="1"/>
      <c r="GQU835" s="1"/>
      <c r="GQV835" s="1"/>
      <c r="GQW835" s="1"/>
      <c r="GQX835" s="1"/>
      <c r="GQY835" s="1"/>
      <c r="GQZ835" s="1"/>
      <c r="GRA835" s="1"/>
      <c r="GRB835" s="1"/>
      <c r="GRC835" s="1"/>
      <c r="GRD835" s="1"/>
      <c r="GRE835" s="1"/>
      <c r="GRF835" s="1"/>
      <c r="GRG835" s="1"/>
      <c r="GRH835" s="1"/>
      <c r="GRI835" s="1"/>
      <c r="GRJ835" s="1"/>
      <c r="GRK835" s="1"/>
      <c r="GRL835" s="1"/>
      <c r="GRM835" s="1"/>
      <c r="GRN835" s="1"/>
      <c r="GRO835" s="1"/>
      <c r="GRP835" s="1"/>
      <c r="GRQ835" s="1"/>
      <c r="GRR835" s="1"/>
      <c r="GRS835" s="1"/>
      <c r="GRT835" s="1"/>
      <c r="GRU835" s="1"/>
      <c r="GRV835" s="1"/>
      <c r="GRW835" s="1"/>
      <c r="GRX835" s="1"/>
      <c r="GRY835" s="1"/>
      <c r="GRZ835" s="1"/>
      <c r="GSA835" s="1"/>
      <c r="GSB835" s="1"/>
      <c r="GSC835" s="1"/>
      <c r="GSD835" s="1"/>
      <c r="GSE835" s="1"/>
      <c r="GSF835" s="1"/>
      <c r="GSG835" s="1"/>
      <c r="GSH835" s="1"/>
      <c r="GSI835" s="1"/>
      <c r="GSJ835" s="1"/>
      <c r="GSK835" s="1"/>
      <c r="GSL835" s="1"/>
      <c r="GSM835" s="1"/>
      <c r="GSN835" s="1"/>
      <c r="GSO835" s="1"/>
      <c r="GSP835" s="1"/>
      <c r="GSQ835" s="1"/>
      <c r="GSR835" s="1"/>
      <c r="GSS835" s="1"/>
      <c r="GST835" s="1"/>
      <c r="GSU835" s="1"/>
      <c r="GSV835" s="1"/>
      <c r="GSW835" s="1"/>
      <c r="GSX835" s="1"/>
      <c r="GSY835" s="1"/>
      <c r="GSZ835" s="1"/>
      <c r="GTA835" s="1"/>
      <c r="GTB835" s="1"/>
      <c r="GTC835" s="1"/>
      <c r="GTD835" s="1"/>
      <c r="GTE835" s="1"/>
      <c r="GTF835" s="1"/>
      <c r="GTG835" s="1"/>
      <c r="GTH835" s="1"/>
      <c r="GTI835" s="1"/>
      <c r="GTJ835" s="1"/>
      <c r="GTK835" s="1"/>
      <c r="GTL835" s="1"/>
      <c r="GTM835" s="1"/>
      <c r="GTN835" s="1"/>
      <c r="GTO835" s="1"/>
      <c r="GTP835" s="1"/>
      <c r="GTQ835" s="1"/>
      <c r="GTR835" s="1"/>
      <c r="GTS835" s="1"/>
      <c r="GTT835" s="1"/>
      <c r="GTU835" s="1"/>
      <c r="GTV835" s="1"/>
      <c r="GTW835" s="1"/>
      <c r="GTX835" s="1"/>
      <c r="GTY835" s="1"/>
      <c r="GTZ835" s="1"/>
      <c r="GUA835" s="1"/>
      <c r="GUB835" s="1"/>
      <c r="GUC835" s="1"/>
      <c r="GUD835" s="1"/>
      <c r="GUE835" s="1"/>
      <c r="GUF835" s="1"/>
      <c r="GUG835" s="1"/>
      <c r="GUH835" s="1"/>
      <c r="GUI835" s="1"/>
      <c r="GUJ835" s="1"/>
      <c r="GUK835" s="1"/>
      <c r="GUL835" s="1"/>
      <c r="GUM835" s="1"/>
      <c r="GUN835" s="1"/>
      <c r="GUO835" s="1"/>
      <c r="GUP835" s="1"/>
      <c r="GUQ835" s="1"/>
      <c r="GUR835" s="1"/>
      <c r="GUS835" s="1"/>
      <c r="GUT835" s="1"/>
      <c r="GUU835" s="1"/>
      <c r="GUV835" s="1"/>
      <c r="GUW835" s="1"/>
      <c r="GUX835" s="1"/>
      <c r="GUY835" s="1"/>
      <c r="GUZ835" s="1"/>
      <c r="GVA835" s="1"/>
      <c r="GVB835" s="1"/>
      <c r="GVC835" s="1"/>
      <c r="GVD835" s="1"/>
      <c r="GVE835" s="1"/>
      <c r="GVF835" s="1"/>
      <c r="GVG835" s="1"/>
      <c r="GVH835" s="1"/>
      <c r="GVI835" s="1"/>
      <c r="GVJ835" s="1"/>
      <c r="GVK835" s="1"/>
      <c r="GVL835" s="1"/>
      <c r="GVM835" s="1"/>
      <c r="GVN835" s="1"/>
      <c r="GVO835" s="1"/>
      <c r="GVP835" s="1"/>
      <c r="GVQ835" s="1"/>
      <c r="GVR835" s="1"/>
      <c r="GVS835" s="1"/>
      <c r="GVT835" s="1"/>
      <c r="GVU835" s="1"/>
      <c r="GVV835" s="1"/>
      <c r="GVW835" s="1"/>
      <c r="GVX835" s="1"/>
      <c r="GVY835" s="1"/>
      <c r="GVZ835" s="1"/>
      <c r="GWA835" s="1"/>
      <c r="GWB835" s="1"/>
      <c r="GWC835" s="1"/>
      <c r="GWD835" s="1"/>
      <c r="GWE835" s="1"/>
      <c r="GWF835" s="1"/>
      <c r="GWG835" s="1"/>
      <c r="GWH835" s="1"/>
      <c r="GWI835" s="1"/>
      <c r="GWJ835" s="1"/>
      <c r="GWK835" s="1"/>
      <c r="GWL835" s="1"/>
      <c r="GWM835" s="1"/>
      <c r="GWN835" s="1"/>
      <c r="GWO835" s="1"/>
      <c r="GWP835" s="1"/>
      <c r="GWQ835" s="1"/>
      <c r="GWR835" s="1"/>
      <c r="GWS835" s="1"/>
      <c r="GWT835" s="1"/>
      <c r="GWU835" s="1"/>
      <c r="GWV835" s="1"/>
      <c r="GWW835" s="1"/>
      <c r="GWX835" s="1"/>
      <c r="GWY835" s="1"/>
      <c r="GWZ835" s="1"/>
      <c r="GXA835" s="1"/>
      <c r="GXB835" s="1"/>
      <c r="GXC835" s="1"/>
      <c r="GXD835" s="1"/>
      <c r="GXE835" s="1"/>
      <c r="GXF835" s="1"/>
      <c r="GXG835" s="1"/>
      <c r="GXH835" s="1"/>
      <c r="GXI835" s="1"/>
      <c r="GXJ835" s="1"/>
      <c r="GXK835" s="1"/>
      <c r="GXL835" s="1"/>
      <c r="GXM835" s="1"/>
      <c r="GXN835" s="1"/>
      <c r="GXO835" s="1"/>
      <c r="GXP835" s="1"/>
      <c r="GXQ835" s="1"/>
      <c r="GXR835" s="1"/>
      <c r="GXS835" s="1"/>
      <c r="GXT835" s="1"/>
      <c r="GXU835" s="1"/>
      <c r="GXV835" s="1"/>
      <c r="GXW835" s="1"/>
      <c r="GXX835" s="1"/>
      <c r="GXY835" s="1"/>
      <c r="GXZ835" s="1"/>
      <c r="GYA835" s="1"/>
      <c r="GYB835" s="1"/>
      <c r="GYC835" s="1"/>
      <c r="GYD835" s="1"/>
      <c r="GYE835" s="1"/>
      <c r="GYF835" s="1"/>
      <c r="GYG835" s="1"/>
      <c r="GYH835" s="1"/>
      <c r="GYI835" s="1"/>
      <c r="GYJ835" s="1"/>
      <c r="GYK835" s="1"/>
      <c r="GYL835" s="1"/>
      <c r="GYM835" s="1"/>
      <c r="GYN835" s="1"/>
      <c r="GYO835" s="1"/>
      <c r="GYP835" s="1"/>
      <c r="GYQ835" s="1"/>
      <c r="GYR835" s="1"/>
      <c r="GYS835" s="1"/>
      <c r="GYT835" s="1"/>
      <c r="GYU835" s="1"/>
      <c r="GYV835" s="1"/>
      <c r="GYW835" s="1"/>
      <c r="GYX835" s="1"/>
      <c r="GYY835" s="1"/>
      <c r="GYZ835" s="1"/>
      <c r="GZA835" s="1"/>
      <c r="GZB835" s="1"/>
      <c r="GZC835" s="1"/>
      <c r="GZD835" s="1"/>
      <c r="GZE835" s="1"/>
      <c r="GZF835" s="1"/>
      <c r="GZG835" s="1"/>
      <c r="GZH835" s="1"/>
      <c r="GZI835" s="1"/>
      <c r="GZJ835" s="1"/>
      <c r="GZK835" s="1"/>
      <c r="GZL835" s="1"/>
      <c r="GZM835" s="1"/>
      <c r="GZN835" s="1"/>
      <c r="GZO835" s="1"/>
      <c r="GZP835" s="1"/>
      <c r="GZQ835" s="1"/>
      <c r="GZR835" s="1"/>
      <c r="GZS835" s="1"/>
      <c r="GZT835" s="1"/>
      <c r="GZU835" s="1"/>
      <c r="GZV835" s="1"/>
      <c r="GZW835" s="1"/>
      <c r="GZX835" s="1"/>
      <c r="GZY835" s="1"/>
      <c r="GZZ835" s="1"/>
      <c r="HAA835" s="1"/>
      <c r="HAB835" s="1"/>
      <c r="HAC835" s="1"/>
      <c r="HAD835" s="1"/>
      <c r="HAE835" s="1"/>
      <c r="HAF835" s="1"/>
      <c r="HAG835" s="1"/>
      <c r="HAH835" s="1"/>
      <c r="HAI835" s="1"/>
      <c r="HAJ835" s="1"/>
      <c r="HAK835" s="1"/>
      <c r="HAL835" s="1"/>
      <c r="HAM835" s="1"/>
      <c r="HAN835" s="1"/>
      <c r="HAO835" s="1"/>
      <c r="HAP835" s="1"/>
      <c r="HAQ835" s="1"/>
      <c r="HAR835" s="1"/>
      <c r="HAS835" s="1"/>
      <c r="HAT835" s="1"/>
      <c r="HAU835" s="1"/>
      <c r="HAV835" s="1"/>
      <c r="HAW835" s="1"/>
      <c r="HAX835" s="1"/>
      <c r="HAY835" s="1"/>
      <c r="HAZ835" s="1"/>
      <c r="HBA835" s="1"/>
      <c r="HBB835" s="1"/>
      <c r="HBC835" s="1"/>
      <c r="HBD835" s="1"/>
      <c r="HBE835" s="1"/>
      <c r="HBF835" s="1"/>
      <c r="HBG835" s="1"/>
      <c r="HBH835" s="1"/>
      <c r="HBI835" s="1"/>
      <c r="HBJ835" s="1"/>
      <c r="HBK835" s="1"/>
      <c r="HBL835" s="1"/>
      <c r="HBM835" s="1"/>
      <c r="HBN835" s="1"/>
      <c r="HBO835" s="1"/>
      <c r="HBP835" s="1"/>
      <c r="HBQ835" s="1"/>
      <c r="HBR835" s="1"/>
      <c r="HBS835" s="1"/>
      <c r="HBT835" s="1"/>
      <c r="HBU835" s="1"/>
      <c r="HBV835" s="1"/>
      <c r="HBW835" s="1"/>
      <c r="HBX835" s="1"/>
      <c r="HBY835" s="1"/>
      <c r="HBZ835" s="1"/>
      <c r="HCA835" s="1"/>
      <c r="HCB835" s="1"/>
      <c r="HCC835" s="1"/>
      <c r="HCD835" s="1"/>
      <c r="HCE835" s="1"/>
      <c r="HCF835" s="1"/>
      <c r="HCG835" s="1"/>
      <c r="HCH835" s="1"/>
      <c r="HCI835" s="1"/>
      <c r="HCJ835" s="1"/>
      <c r="HCK835" s="1"/>
      <c r="HCL835" s="1"/>
      <c r="HCM835" s="1"/>
      <c r="HCN835" s="1"/>
      <c r="HCO835" s="1"/>
      <c r="HCP835" s="1"/>
      <c r="HCQ835" s="1"/>
      <c r="HCR835" s="1"/>
      <c r="HCS835" s="1"/>
      <c r="HCT835" s="1"/>
      <c r="HCU835" s="1"/>
      <c r="HCV835" s="1"/>
      <c r="HCW835" s="1"/>
      <c r="HCX835" s="1"/>
      <c r="HCY835" s="1"/>
      <c r="HCZ835" s="1"/>
      <c r="HDA835" s="1"/>
      <c r="HDB835" s="1"/>
      <c r="HDC835" s="1"/>
      <c r="HDD835" s="1"/>
      <c r="HDE835" s="1"/>
      <c r="HDF835" s="1"/>
      <c r="HDG835" s="1"/>
      <c r="HDH835" s="1"/>
      <c r="HDI835" s="1"/>
      <c r="HDJ835" s="1"/>
      <c r="HDK835" s="1"/>
      <c r="HDL835" s="1"/>
      <c r="HDM835" s="1"/>
      <c r="HDN835" s="1"/>
      <c r="HDO835" s="1"/>
      <c r="HDP835" s="1"/>
      <c r="HDQ835" s="1"/>
      <c r="HDR835" s="1"/>
      <c r="HDS835" s="1"/>
      <c r="HDT835" s="1"/>
      <c r="HDU835" s="1"/>
      <c r="HDV835" s="1"/>
      <c r="HDW835" s="1"/>
      <c r="HDX835" s="1"/>
      <c r="HDY835" s="1"/>
      <c r="HDZ835" s="1"/>
      <c r="HEA835" s="1"/>
      <c r="HEB835" s="1"/>
      <c r="HEC835" s="1"/>
      <c r="HED835" s="1"/>
      <c r="HEE835" s="1"/>
      <c r="HEF835" s="1"/>
      <c r="HEG835" s="1"/>
      <c r="HEH835" s="1"/>
      <c r="HEI835" s="1"/>
      <c r="HEJ835" s="1"/>
      <c r="HEK835" s="1"/>
      <c r="HEL835" s="1"/>
      <c r="HEM835" s="1"/>
      <c r="HEN835" s="1"/>
      <c r="HEO835" s="1"/>
      <c r="HEP835" s="1"/>
      <c r="HEQ835" s="1"/>
      <c r="HER835" s="1"/>
      <c r="HES835" s="1"/>
      <c r="HET835" s="1"/>
      <c r="HEU835" s="1"/>
      <c r="HEV835" s="1"/>
      <c r="HEW835" s="1"/>
      <c r="HEX835" s="1"/>
      <c r="HEY835" s="1"/>
      <c r="HEZ835" s="1"/>
      <c r="HFA835" s="1"/>
      <c r="HFB835" s="1"/>
      <c r="HFC835" s="1"/>
      <c r="HFD835" s="1"/>
      <c r="HFE835" s="1"/>
      <c r="HFF835" s="1"/>
      <c r="HFG835" s="1"/>
      <c r="HFH835" s="1"/>
      <c r="HFI835" s="1"/>
      <c r="HFJ835" s="1"/>
      <c r="HFK835" s="1"/>
      <c r="HFL835" s="1"/>
      <c r="HFM835" s="1"/>
      <c r="HFN835" s="1"/>
      <c r="HFO835" s="1"/>
      <c r="HFP835" s="1"/>
      <c r="HFQ835" s="1"/>
      <c r="HFR835" s="1"/>
      <c r="HFS835" s="1"/>
      <c r="HFT835" s="1"/>
      <c r="HFU835" s="1"/>
      <c r="HFV835" s="1"/>
      <c r="HFW835" s="1"/>
      <c r="HFX835" s="1"/>
      <c r="HFY835" s="1"/>
      <c r="HFZ835" s="1"/>
      <c r="HGA835" s="1"/>
      <c r="HGB835" s="1"/>
      <c r="HGC835" s="1"/>
      <c r="HGD835" s="1"/>
      <c r="HGE835" s="1"/>
      <c r="HGF835" s="1"/>
      <c r="HGG835" s="1"/>
      <c r="HGH835" s="1"/>
      <c r="HGI835" s="1"/>
      <c r="HGJ835" s="1"/>
      <c r="HGK835" s="1"/>
      <c r="HGL835" s="1"/>
      <c r="HGM835" s="1"/>
      <c r="HGN835" s="1"/>
      <c r="HGO835" s="1"/>
      <c r="HGP835" s="1"/>
      <c r="HGQ835" s="1"/>
      <c r="HGR835" s="1"/>
      <c r="HGS835" s="1"/>
      <c r="HGT835" s="1"/>
      <c r="HGU835" s="1"/>
      <c r="HGV835" s="1"/>
      <c r="HGW835" s="1"/>
      <c r="HGX835" s="1"/>
      <c r="HGY835" s="1"/>
      <c r="HGZ835" s="1"/>
      <c r="HHA835" s="1"/>
      <c r="HHB835" s="1"/>
      <c r="HHC835" s="1"/>
      <c r="HHD835" s="1"/>
      <c r="HHE835" s="1"/>
      <c r="HHF835" s="1"/>
      <c r="HHG835" s="1"/>
      <c r="HHH835" s="1"/>
      <c r="HHI835" s="1"/>
      <c r="HHJ835" s="1"/>
      <c r="HHK835" s="1"/>
      <c r="HHL835" s="1"/>
      <c r="HHM835" s="1"/>
      <c r="HHN835" s="1"/>
      <c r="HHO835" s="1"/>
      <c r="HHP835" s="1"/>
      <c r="HHQ835" s="1"/>
      <c r="HHR835" s="1"/>
      <c r="HHS835" s="1"/>
      <c r="HHT835" s="1"/>
      <c r="HHU835" s="1"/>
      <c r="HHV835" s="1"/>
      <c r="HHW835" s="1"/>
      <c r="HHX835" s="1"/>
      <c r="HHY835" s="1"/>
      <c r="HHZ835" s="1"/>
      <c r="HIA835" s="1"/>
      <c r="HIB835" s="1"/>
      <c r="HIC835" s="1"/>
      <c r="HID835" s="1"/>
      <c r="HIE835" s="1"/>
      <c r="HIF835" s="1"/>
      <c r="HIG835" s="1"/>
      <c r="HIH835" s="1"/>
      <c r="HII835" s="1"/>
      <c r="HIJ835" s="1"/>
      <c r="HIK835" s="1"/>
      <c r="HIL835" s="1"/>
      <c r="HIM835" s="1"/>
      <c r="HIN835" s="1"/>
      <c r="HIO835" s="1"/>
      <c r="HIP835" s="1"/>
      <c r="HIQ835" s="1"/>
      <c r="HIR835" s="1"/>
      <c r="HIS835" s="1"/>
      <c r="HIT835" s="1"/>
      <c r="HIU835" s="1"/>
      <c r="HIV835" s="1"/>
      <c r="HIW835" s="1"/>
      <c r="HIX835" s="1"/>
      <c r="HIY835" s="1"/>
      <c r="HIZ835" s="1"/>
      <c r="HJA835" s="1"/>
      <c r="HJB835" s="1"/>
      <c r="HJC835" s="1"/>
      <c r="HJD835" s="1"/>
      <c r="HJE835" s="1"/>
      <c r="HJF835" s="1"/>
      <c r="HJG835" s="1"/>
      <c r="HJH835" s="1"/>
      <c r="HJI835" s="1"/>
      <c r="HJJ835" s="1"/>
      <c r="HJK835" s="1"/>
      <c r="HJL835" s="1"/>
      <c r="HJM835" s="1"/>
      <c r="HJN835" s="1"/>
      <c r="HJO835" s="1"/>
      <c r="HJP835" s="1"/>
      <c r="HJQ835" s="1"/>
      <c r="HJR835" s="1"/>
      <c r="HJS835" s="1"/>
      <c r="HJT835" s="1"/>
      <c r="HJU835" s="1"/>
      <c r="HJV835" s="1"/>
      <c r="HJW835" s="1"/>
      <c r="HJX835" s="1"/>
      <c r="HJY835" s="1"/>
      <c r="HJZ835" s="1"/>
      <c r="HKA835" s="1"/>
      <c r="HKB835" s="1"/>
      <c r="HKC835" s="1"/>
      <c r="HKD835" s="1"/>
      <c r="HKE835" s="1"/>
      <c r="HKF835" s="1"/>
      <c r="HKG835" s="1"/>
      <c r="HKH835" s="1"/>
      <c r="HKI835" s="1"/>
      <c r="HKJ835" s="1"/>
      <c r="HKK835" s="1"/>
      <c r="HKL835" s="1"/>
      <c r="HKM835" s="1"/>
      <c r="HKN835" s="1"/>
      <c r="HKO835" s="1"/>
      <c r="HKP835" s="1"/>
      <c r="HKQ835" s="1"/>
      <c r="HKR835" s="1"/>
      <c r="HKS835" s="1"/>
      <c r="HKT835" s="1"/>
      <c r="HKU835" s="1"/>
      <c r="HKV835" s="1"/>
      <c r="HKW835" s="1"/>
      <c r="HKX835" s="1"/>
      <c r="HKY835" s="1"/>
      <c r="HKZ835" s="1"/>
      <c r="HLA835" s="1"/>
      <c r="HLB835" s="1"/>
      <c r="HLC835" s="1"/>
      <c r="HLD835" s="1"/>
      <c r="HLE835" s="1"/>
      <c r="HLF835" s="1"/>
      <c r="HLG835" s="1"/>
      <c r="HLH835" s="1"/>
      <c r="HLI835" s="1"/>
      <c r="HLJ835" s="1"/>
      <c r="HLK835" s="1"/>
      <c r="HLL835" s="1"/>
      <c r="HLM835" s="1"/>
      <c r="HLN835" s="1"/>
      <c r="HLO835" s="1"/>
      <c r="HLP835" s="1"/>
      <c r="HLQ835" s="1"/>
      <c r="HLR835" s="1"/>
      <c r="HLS835" s="1"/>
      <c r="HLT835" s="1"/>
      <c r="HLU835" s="1"/>
      <c r="HLV835" s="1"/>
      <c r="HLW835" s="1"/>
      <c r="HLX835" s="1"/>
      <c r="HLY835" s="1"/>
      <c r="HLZ835" s="1"/>
      <c r="HMA835" s="1"/>
      <c r="HMB835" s="1"/>
      <c r="HMC835" s="1"/>
      <c r="HMD835" s="1"/>
      <c r="HME835" s="1"/>
      <c r="HMF835" s="1"/>
      <c r="HMG835" s="1"/>
      <c r="HMH835" s="1"/>
      <c r="HMI835" s="1"/>
      <c r="HMJ835" s="1"/>
      <c r="HMK835" s="1"/>
      <c r="HML835" s="1"/>
      <c r="HMM835" s="1"/>
      <c r="HMN835" s="1"/>
      <c r="HMO835" s="1"/>
      <c r="HMP835" s="1"/>
      <c r="HMQ835" s="1"/>
      <c r="HMR835" s="1"/>
      <c r="HMS835" s="1"/>
      <c r="HMT835" s="1"/>
      <c r="HMU835" s="1"/>
      <c r="HMV835" s="1"/>
      <c r="HMW835" s="1"/>
      <c r="HMX835" s="1"/>
      <c r="HMY835" s="1"/>
      <c r="HMZ835" s="1"/>
      <c r="HNA835" s="1"/>
      <c r="HNB835" s="1"/>
      <c r="HNC835" s="1"/>
      <c r="HND835" s="1"/>
      <c r="HNE835" s="1"/>
      <c r="HNF835" s="1"/>
      <c r="HNG835" s="1"/>
      <c r="HNH835" s="1"/>
      <c r="HNI835" s="1"/>
      <c r="HNJ835" s="1"/>
      <c r="HNK835" s="1"/>
      <c r="HNL835" s="1"/>
      <c r="HNM835" s="1"/>
      <c r="HNN835" s="1"/>
      <c r="HNO835" s="1"/>
      <c r="HNP835" s="1"/>
      <c r="HNQ835" s="1"/>
      <c r="HNR835" s="1"/>
      <c r="HNS835" s="1"/>
      <c r="HNT835" s="1"/>
      <c r="HNU835" s="1"/>
      <c r="HNV835" s="1"/>
      <c r="HNW835" s="1"/>
      <c r="HNX835" s="1"/>
      <c r="HNY835" s="1"/>
      <c r="HNZ835" s="1"/>
      <c r="HOA835" s="1"/>
      <c r="HOB835" s="1"/>
      <c r="HOC835" s="1"/>
      <c r="HOD835" s="1"/>
      <c r="HOE835" s="1"/>
      <c r="HOF835" s="1"/>
      <c r="HOG835" s="1"/>
      <c r="HOH835" s="1"/>
      <c r="HOI835" s="1"/>
      <c r="HOJ835" s="1"/>
      <c r="HOK835" s="1"/>
      <c r="HOL835" s="1"/>
      <c r="HOM835" s="1"/>
      <c r="HON835" s="1"/>
      <c r="HOO835" s="1"/>
      <c r="HOP835" s="1"/>
      <c r="HOQ835" s="1"/>
      <c r="HOR835" s="1"/>
      <c r="HOS835" s="1"/>
      <c r="HOT835" s="1"/>
      <c r="HOU835" s="1"/>
      <c r="HOV835" s="1"/>
      <c r="HOW835" s="1"/>
      <c r="HOX835" s="1"/>
      <c r="HOY835" s="1"/>
      <c r="HOZ835" s="1"/>
      <c r="HPA835" s="1"/>
      <c r="HPB835" s="1"/>
      <c r="HPC835" s="1"/>
      <c r="HPD835" s="1"/>
      <c r="HPE835" s="1"/>
      <c r="HPF835" s="1"/>
      <c r="HPG835" s="1"/>
      <c r="HPH835" s="1"/>
      <c r="HPI835" s="1"/>
      <c r="HPJ835" s="1"/>
      <c r="HPK835" s="1"/>
      <c r="HPL835" s="1"/>
      <c r="HPM835" s="1"/>
      <c r="HPN835" s="1"/>
      <c r="HPO835" s="1"/>
      <c r="HPP835" s="1"/>
      <c r="HPQ835" s="1"/>
      <c r="HPR835" s="1"/>
      <c r="HPS835" s="1"/>
      <c r="HPT835" s="1"/>
      <c r="HPU835" s="1"/>
      <c r="HPV835" s="1"/>
      <c r="HPW835" s="1"/>
      <c r="HPX835" s="1"/>
      <c r="HPY835" s="1"/>
      <c r="HPZ835" s="1"/>
      <c r="HQA835" s="1"/>
      <c r="HQB835" s="1"/>
      <c r="HQC835" s="1"/>
      <c r="HQD835" s="1"/>
      <c r="HQE835" s="1"/>
      <c r="HQF835" s="1"/>
      <c r="HQG835" s="1"/>
      <c r="HQH835" s="1"/>
      <c r="HQI835" s="1"/>
      <c r="HQJ835" s="1"/>
      <c r="HQK835" s="1"/>
      <c r="HQL835" s="1"/>
      <c r="HQM835" s="1"/>
      <c r="HQN835" s="1"/>
      <c r="HQO835" s="1"/>
      <c r="HQP835" s="1"/>
      <c r="HQQ835" s="1"/>
      <c r="HQR835" s="1"/>
      <c r="HQS835" s="1"/>
      <c r="HQT835" s="1"/>
      <c r="HQU835" s="1"/>
      <c r="HQV835" s="1"/>
      <c r="HQW835" s="1"/>
      <c r="HQX835" s="1"/>
      <c r="HQY835" s="1"/>
      <c r="HQZ835" s="1"/>
      <c r="HRA835" s="1"/>
      <c r="HRB835" s="1"/>
      <c r="HRC835" s="1"/>
      <c r="HRD835" s="1"/>
      <c r="HRE835" s="1"/>
      <c r="HRF835" s="1"/>
      <c r="HRG835" s="1"/>
      <c r="HRH835" s="1"/>
      <c r="HRI835" s="1"/>
      <c r="HRJ835" s="1"/>
      <c r="HRK835" s="1"/>
      <c r="HRL835" s="1"/>
      <c r="HRM835" s="1"/>
      <c r="HRN835" s="1"/>
      <c r="HRO835" s="1"/>
      <c r="HRP835" s="1"/>
      <c r="HRQ835" s="1"/>
      <c r="HRR835" s="1"/>
      <c r="HRS835" s="1"/>
      <c r="HRT835" s="1"/>
      <c r="HRU835" s="1"/>
      <c r="HRV835" s="1"/>
      <c r="HRW835" s="1"/>
      <c r="HRX835" s="1"/>
      <c r="HRY835" s="1"/>
      <c r="HRZ835" s="1"/>
      <c r="HSA835" s="1"/>
      <c r="HSB835" s="1"/>
      <c r="HSC835" s="1"/>
      <c r="HSD835" s="1"/>
      <c r="HSE835" s="1"/>
      <c r="HSF835" s="1"/>
      <c r="HSG835" s="1"/>
      <c r="HSH835" s="1"/>
      <c r="HSI835" s="1"/>
      <c r="HSJ835" s="1"/>
      <c r="HSK835" s="1"/>
      <c r="HSL835" s="1"/>
      <c r="HSM835" s="1"/>
      <c r="HSN835" s="1"/>
      <c r="HSO835" s="1"/>
      <c r="HSP835" s="1"/>
      <c r="HSQ835" s="1"/>
      <c r="HSR835" s="1"/>
      <c r="HSS835" s="1"/>
      <c r="HST835" s="1"/>
      <c r="HSU835" s="1"/>
      <c r="HSV835" s="1"/>
      <c r="HSW835" s="1"/>
      <c r="HSX835" s="1"/>
      <c r="HSY835" s="1"/>
      <c r="HSZ835" s="1"/>
      <c r="HTA835" s="1"/>
      <c r="HTB835" s="1"/>
      <c r="HTC835" s="1"/>
      <c r="HTD835" s="1"/>
      <c r="HTE835" s="1"/>
      <c r="HTF835" s="1"/>
      <c r="HTG835" s="1"/>
      <c r="HTH835" s="1"/>
      <c r="HTI835" s="1"/>
      <c r="HTJ835" s="1"/>
      <c r="HTK835" s="1"/>
      <c r="HTL835" s="1"/>
      <c r="HTM835" s="1"/>
      <c r="HTN835" s="1"/>
      <c r="HTO835" s="1"/>
      <c r="HTP835" s="1"/>
      <c r="HTQ835" s="1"/>
      <c r="HTR835" s="1"/>
      <c r="HTS835" s="1"/>
      <c r="HTT835" s="1"/>
      <c r="HTU835" s="1"/>
      <c r="HTV835" s="1"/>
      <c r="HTW835" s="1"/>
      <c r="HTX835" s="1"/>
      <c r="HTY835" s="1"/>
      <c r="HTZ835" s="1"/>
      <c r="HUA835" s="1"/>
      <c r="HUB835" s="1"/>
      <c r="HUC835" s="1"/>
      <c r="HUD835" s="1"/>
      <c r="HUE835" s="1"/>
      <c r="HUF835" s="1"/>
      <c r="HUG835" s="1"/>
      <c r="HUH835" s="1"/>
      <c r="HUI835" s="1"/>
      <c r="HUJ835" s="1"/>
      <c r="HUK835" s="1"/>
      <c r="HUL835" s="1"/>
      <c r="HUM835" s="1"/>
      <c r="HUN835" s="1"/>
      <c r="HUO835" s="1"/>
      <c r="HUP835" s="1"/>
      <c r="HUQ835" s="1"/>
      <c r="HUR835" s="1"/>
      <c r="HUS835" s="1"/>
      <c r="HUT835" s="1"/>
      <c r="HUU835" s="1"/>
      <c r="HUV835" s="1"/>
      <c r="HUW835" s="1"/>
      <c r="HUX835" s="1"/>
      <c r="HUY835" s="1"/>
      <c r="HUZ835" s="1"/>
      <c r="HVA835" s="1"/>
      <c r="HVB835" s="1"/>
      <c r="HVC835" s="1"/>
      <c r="HVD835" s="1"/>
      <c r="HVE835" s="1"/>
      <c r="HVF835" s="1"/>
      <c r="HVG835" s="1"/>
      <c r="HVH835" s="1"/>
      <c r="HVI835" s="1"/>
      <c r="HVJ835" s="1"/>
      <c r="HVK835" s="1"/>
      <c r="HVL835" s="1"/>
      <c r="HVM835" s="1"/>
      <c r="HVN835" s="1"/>
      <c r="HVO835" s="1"/>
      <c r="HVP835" s="1"/>
      <c r="HVQ835" s="1"/>
      <c r="HVR835" s="1"/>
      <c r="HVS835" s="1"/>
      <c r="HVT835" s="1"/>
      <c r="HVU835" s="1"/>
      <c r="HVV835" s="1"/>
      <c r="HVW835" s="1"/>
      <c r="HVX835" s="1"/>
      <c r="HVY835" s="1"/>
      <c r="HVZ835" s="1"/>
      <c r="HWA835" s="1"/>
      <c r="HWB835" s="1"/>
      <c r="HWC835" s="1"/>
      <c r="HWD835" s="1"/>
      <c r="HWE835" s="1"/>
      <c r="HWF835" s="1"/>
      <c r="HWG835" s="1"/>
      <c r="HWH835" s="1"/>
      <c r="HWI835" s="1"/>
      <c r="HWJ835" s="1"/>
      <c r="HWK835" s="1"/>
      <c r="HWL835" s="1"/>
      <c r="HWM835" s="1"/>
      <c r="HWN835" s="1"/>
      <c r="HWO835" s="1"/>
      <c r="HWP835" s="1"/>
      <c r="HWQ835" s="1"/>
      <c r="HWR835" s="1"/>
      <c r="HWS835" s="1"/>
      <c r="HWT835" s="1"/>
      <c r="HWU835" s="1"/>
      <c r="HWV835" s="1"/>
      <c r="HWW835" s="1"/>
      <c r="HWX835" s="1"/>
      <c r="HWY835" s="1"/>
      <c r="HWZ835" s="1"/>
      <c r="HXA835" s="1"/>
      <c r="HXB835" s="1"/>
      <c r="HXC835" s="1"/>
      <c r="HXD835" s="1"/>
      <c r="HXE835" s="1"/>
      <c r="HXF835" s="1"/>
      <c r="HXG835" s="1"/>
      <c r="HXH835" s="1"/>
      <c r="HXI835" s="1"/>
      <c r="HXJ835" s="1"/>
      <c r="HXK835" s="1"/>
      <c r="HXL835" s="1"/>
      <c r="HXM835" s="1"/>
      <c r="HXN835" s="1"/>
      <c r="HXO835" s="1"/>
      <c r="HXP835" s="1"/>
      <c r="HXQ835" s="1"/>
      <c r="HXR835" s="1"/>
      <c r="HXS835" s="1"/>
      <c r="HXT835" s="1"/>
      <c r="HXU835" s="1"/>
      <c r="HXV835" s="1"/>
      <c r="HXW835" s="1"/>
      <c r="HXX835" s="1"/>
      <c r="HXY835" s="1"/>
      <c r="HXZ835" s="1"/>
      <c r="HYA835" s="1"/>
      <c r="HYB835" s="1"/>
      <c r="HYC835" s="1"/>
      <c r="HYD835" s="1"/>
      <c r="HYE835" s="1"/>
      <c r="HYF835" s="1"/>
      <c r="HYG835" s="1"/>
      <c r="HYH835" s="1"/>
      <c r="HYI835" s="1"/>
      <c r="HYJ835" s="1"/>
      <c r="HYK835" s="1"/>
      <c r="HYL835" s="1"/>
      <c r="HYM835" s="1"/>
      <c r="HYN835" s="1"/>
      <c r="HYO835" s="1"/>
      <c r="HYP835" s="1"/>
      <c r="HYQ835" s="1"/>
      <c r="HYR835" s="1"/>
      <c r="HYS835" s="1"/>
      <c r="HYT835" s="1"/>
      <c r="HYU835" s="1"/>
      <c r="HYV835" s="1"/>
      <c r="HYW835" s="1"/>
      <c r="HYX835" s="1"/>
      <c r="HYY835" s="1"/>
      <c r="HYZ835" s="1"/>
      <c r="HZA835" s="1"/>
      <c r="HZB835" s="1"/>
      <c r="HZC835" s="1"/>
      <c r="HZD835" s="1"/>
      <c r="HZE835" s="1"/>
      <c r="HZF835" s="1"/>
      <c r="HZG835" s="1"/>
      <c r="HZH835" s="1"/>
      <c r="HZI835" s="1"/>
      <c r="HZJ835" s="1"/>
      <c r="HZK835" s="1"/>
      <c r="HZL835" s="1"/>
      <c r="HZM835" s="1"/>
      <c r="HZN835" s="1"/>
      <c r="HZO835" s="1"/>
      <c r="HZP835" s="1"/>
      <c r="HZQ835" s="1"/>
      <c r="HZR835" s="1"/>
      <c r="HZS835" s="1"/>
      <c r="HZT835" s="1"/>
      <c r="HZU835" s="1"/>
      <c r="HZV835" s="1"/>
      <c r="HZW835" s="1"/>
      <c r="HZX835" s="1"/>
      <c r="HZY835" s="1"/>
      <c r="HZZ835" s="1"/>
      <c r="IAA835" s="1"/>
      <c r="IAB835" s="1"/>
      <c r="IAC835" s="1"/>
      <c r="IAD835" s="1"/>
      <c r="IAE835" s="1"/>
      <c r="IAF835" s="1"/>
      <c r="IAG835" s="1"/>
      <c r="IAH835" s="1"/>
      <c r="IAI835" s="1"/>
      <c r="IAJ835" s="1"/>
      <c r="IAK835" s="1"/>
      <c r="IAL835" s="1"/>
      <c r="IAM835" s="1"/>
      <c r="IAN835" s="1"/>
      <c r="IAO835" s="1"/>
      <c r="IAP835" s="1"/>
      <c r="IAQ835" s="1"/>
      <c r="IAR835" s="1"/>
      <c r="IAS835" s="1"/>
      <c r="IAT835" s="1"/>
      <c r="IAU835" s="1"/>
      <c r="IAV835" s="1"/>
      <c r="IAW835" s="1"/>
      <c r="IAX835" s="1"/>
      <c r="IAY835" s="1"/>
      <c r="IAZ835" s="1"/>
      <c r="IBA835" s="1"/>
      <c r="IBB835" s="1"/>
      <c r="IBC835" s="1"/>
      <c r="IBD835" s="1"/>
      <c r="IBE835" s="1"/>
      <c r="IBF835" s="1"/>
      <c r="IBG835" s="1"/>
      <c r="IBH835" s="1"/>
      <c r="IBI835" s="1"/>
      <c r="IBJ835" s="1"/>
      <c r="IBK835" s="1"/>
      <c r="IBL835" s="1"/>
      <c r="IBM835" s="1"/>
      <c r="IBN835" s="1"/>
      <c r="IBO835" s="1"/>
      <c r="IBP835" s="1"/>
      <c r="IBQ835" s="1"/>
      <c r="IBR835" s="1"/>
      <c r="IBS835" s="1"/>
      <c r="IBT835" s="1"/>
      <c r="IBU835" s="1"/>
      <c r="IBV835" s="1"/>
      <c r="IBW835" s="1"/>
      <c r="IBX835" s="1"/>
      <c r="IBY835" s="1"/>
      <c r="IBZ835" s="1"/>
      <c r="ICA835" s="1"/>
      <c r="ICB835" s="1"/>
      <c r="ICC835" s="1"/>
      <c r="ICD835" s="1"/>
      <c r="ICE835" s="1"/>
      <c r="ICF835" s="1"/>
      <c r="ICG835" s="1"/>
      <c r="ICH835" s="1"/>
      <c r="ICI835" s="1"/>
      <c r="ICJ835" s="1"/>
      <c r="ICK835" s="1"/>
      <c r="ICL835" s="1"/>
      <c r="ICM835" s="1"/>
      <c r="ICN835" s="1"/>
      <c r="ICO835" s="1"/>
      <c r="ICP835" s="1"/>
      <c r="ICQ835" s="1"/>
      <c r="ICR835" s="1"/>
      <c r="ICS835" s="1"/>
      <c r="ICT835" s="1"/>
      <c r="ICU835" s="1"/>
      <c r="ICV835" s="1"/>
      <c r="ICW835" s="1"/>
      <c r="ICX835" s="1"/>
      <c r="ICY835" s="1"/>
      <c r="ICZ835" s="1"/>
      <c r="IDA835" s="1"/>
      <c r="IDB835" s="1"/>
      <c r="IDC835" s="1"/>
      <c r="IDD835" s="1"/>
      <c r="IDE835" s="1"/>
      <c r="IDF835" s="1"/>
      <c r="IDG835" s="1"/>
      <c r="IDH835" s="1"/>
      <c r="IDI835" s="1"/>
      <c r="IDJ835" s="1"/>
      <c r="IDK835" s="1"/>
      <c r="IDL835" s="1"/>
      <c r="IDM835" s="1"/>
      <c r="IDN835" s="1"/>
      <c r="IDO835" s="1"/>
      <c r="IDP835" s="1"/>
      <c r="IDQ835" s="1"/>
      <c r="IDR835" s="1"/>
      <c r="IDS835" s="1"/>
      <c r="IDT835" s="1"/>
      <c r="IDU835" s="1"/>
      <c r="IDV835" s="1"/>
      <c r="IDW835" s="1"/>
      <c r="IDX835" s="1"/>
      <c r="IDY835" s="1"/>
      <c r="IDZ835" s="1"/>
      <c r="IEA835" s="1"/>
      <c r="IEB835" s="1"/>
      <c r="IEC835" s="1"/>
      <c r="IED835" s="1"/>
      <c r="IEE835" s="1"/>
      <c r="IEF835" s="1"/>
      <c r="IEG835" s="1"/>
      <c r="IEH835" s="1"/>
      <c r="IEI835" s="1"/>
      <c r="IEJ835" s="1"/>
      <c r="IEK835" s="1"/>
      <c r="IEL835" s="1"/>
      <c r="IEM835" s="1"/>
      <c r="IEN835" s="1"/>
      <c r="IEO835" s="1"/>
      <c r="IEP835" s="1"/>
      <c r="IEQ835" s="1"/>
      <c r="IER835" s="1"/>
      <c r="IES835" s="1"/>
      <c r="IET835" s="1"/>
      <c r="IEU835" s="1"/>
      <c r="IEV835" s="1"/>
      <c r="IEW835" s="1"/>
      <c r="IEX835" s="1"/>
      <c r="IEY835" s="1"/>
      <c r="IEZ835" s="1"/>
      <c r="IFA835" s="1"/>
      <c r="IFB835" s="1"/>
      <c r="IFC835" s="1"/>
      <c r="IFD835" s="1"/>
      <c r="IFE835" s="1"/>
      <c r="IFF835" s="1"/>
      <c r="IFG835" s="1"/>
      <c r="IFH835" s="1"/>
      <c r="IFI835" s="1"/>
      <c r="IFJ835" s="1"/>
      <c r="IFK835" s="1"/>
      <c r="IFL835" s="1"/>
      <c r="IFM835" s="1"/>
      <c r="IFN835" s="1"/>
      <c r="IFO835" s="1"/>
      <c r="IFP835" s="1"/>
      <c r="IFQ835" s="1"/>
      <c r="IFR835" s="1"/>
      <c r="IFS835" s="1"/>
      <c r="IFT835" s="1"/>
      <c r="IFU835" s="1"/>
      <c r="IFV835" s="1"/>
      <c r="IFW835" s="1"/>
      <c r="IFX835" s="1"/>
      <c r="IFY835" s="1"/>
      <c r="IFZ835" s="1"/>
      <c r="IGA835" s="1"/>
      <c r="IGB835" s="1"/>
      <c r="IGC835" s="1"/>
      <c r="IGD835" s="1"/>
      <c r="IGE835" s="1"/>
      <c r="IGF835" s="1"/>
      <c r="IGG835" s="1"/>
      <c r="IGH835" s="1"/>
      <c r="IGI835" s="1"/>
      <c r="IGJ835" s="1"/>
      <c r="IGK835" s="1"/>
      <c r="IGL835" s="1"/>
      <c r="IGM835" s="1"/>
      <c r="IGN835" s="1"/>
      <c r="IGO835" s="1"/>
      <c r="IGP835" s="1"/>
      <c r="IGQ835" s="1"/>
      <c r="IGR835" s="1"/>
      <c r="IGS835" s="1"/>
      <c r="IGT835" s="1"/>
      <c r="IGU835" s="1"/>
      <c r="IGV835" s="1"/>
      <c r="IGW835" s="1"/>
      <c r="IGX835" s="1"/>
      <c r="IGY835" s="1"/>
      <c r="IGZ835" s="1"/>
      <c r="IHA835" s="1"/>
      <c r="IHB835" s="1"/>
      <c r="IHC835" s="1"/>
      <c r="IHD835" s="1"/>
      <c r="IHE835" s="1"/>
      <c r="IHF835" s="1"/>
      <c r="IHG835" s="1"/>
      <c r="IHH835" s="1"/>
      <c r="IHI835" s="1"/>
      <c r="IHJ835" s="1"/>
      <c r="IHK835" s="1"/>
      <c r="IHL835" s="1"/>
      <c r="IHM835" s="1"/>
      <c r="IHN835" s="1"/>
      <c r="IHO835" s="1"/>
      <c r="IHP835" s="1"/>
      <c r="IHQ835" s="1"/>
      <c r="IHR835" s="1"/>
      <c r="IHS835" s="1"/>
      <c r="IHT835" s="1"/>
      <c r="IHU835" s="1"/>
      <c r="IHV835" s="1"/>
      <c r="IHW835" s="1"/>
      <c r="IHX835" s="1"/>
      <c r="IHY835" s="1"/>
      <c r="IHZ835" s="1"/>
      <c r="IIA835" s="1"/>
      <c r="IIB835" s="1"/>
      <c r="IIC835" s="1"/>
      <c r="IID835" s="1"/>
      <c r="IIE835" s="1"/>
      <c r="IIF835" s="1"/>
      <c r="IIG835" s="1"/>
      <c r="IIH835" s="1"/>
      <c r="III835" s="1"/>
      <c r="IIJ835" s="1"/>
      <c r="IIK835" s="1"/>
      <c r="IIL835" s="1"/>
      <c r="IIM835" s="1"/>
      <c r="IIN835" s="1"/>
      <c r="IIO835" s="1"/>
      <c r="IIP835" s="1"/>
      <c r="IIQ835" s="1"/>
      <c r="IIR835" s="1"/>
      <c r="IIS835" s="1"/>
      <c r="IIT835" s="1"/>
      <c r="IIU835" s="1"/>
      <c r="IIV835" s="1"/>
      <c r="IIW835" s="1"/>
      <c r="IIX835" s="1"/>
      <c r="IIY835" s="1"/>
      <c r="IIZ835" s="1"/>
      <c r="IJA835" s="1"/>
      <c r="IJB835" s="1"/>
      <c r="IJC835" s="1"/>
      <c r="IJD835" s="1"/>
      <c r="IJE835" s="1"/>
      <c r="IJF835" s="1"/>
      <c r="IJG835" s="1"/>
      <c r="IJH835" s="1"/>
      <c r="IJI835" s="1"/>
      <c r="IJJ835" s="1"/>
      <c r="IJK835" s="1"/>
      <c r="IJL835" s="1"/>
      <c r="IJM835" s="1"/>
      <c r="IJN835" s="1"/>
      <c r="IJO835" s="1"/>
      <c r="IJP835" s="1"/>
      <c r="IJQ835" s="1"/>
      <c r="IJR835" s="1"/>
      <c r="IJS835" s="1"/>
      <c r="IJT835" s="1"/>
      <c r="IJU835" s="1"/>
      <c r="IJV835" s="1"/>
      <c r="IJW835" s="1"/>
      <c r="IJX835" s="1"/>
      <c r="IJY835" s="1"/>
      <c r="IJZ835" s="1"/>
      <c r="IKA835" s="1"/>
      <c r="IKB835" s="1"/>
      <c r="IKC835" s="1"/>
      <c r="IKD835" s="1"/>
      <c r="IKE835" s="1"/>
      <c r="IKF835" s="1"/>
      <c r="IKG835" s="1"/>
      <c r="IKH835" s="1"/>
      <c r="IKI835" s="1"/>
      <c r="IKJ835" s="1"/>
      <c r="IKK835" s="1"/>
      <c r="IKL835" s="1"/>
      <c r="IKM835" s="1"/>
      <c r="IKN835" s="1"/>
      <c r="IKO835" s="1"/>
      <c r="IKP835" s="1"/>
      <c r="IKQ835" s="1"/>
      <c r="IKR835" s="1"/>
      <c r="IKS835" s="1"/>
      <c r="IKT835" s="1"/>
      <c r="IKU835" s="1"/>
      <c r="IKV835" s="1"/>
      <c r="IKW835" s="1"/>
      <c r="IKX835" s="1"/>
      <c r="IKY835" s="1"/>
      <c r="IKZ835" s="1"/>
      <c r="ILA835" s="1"/>
      <c r="ILB835" s="1"/>
      <c r="ILC835" s="1"/>
      <c r="ILD835" s="1"/>
      <c r="ILE835" s="1"/>
      <c r="ILF835" s="1"/>
      <c r="ILG835" s="1"/>
      <c r="ILH835" s="1"/>
      <c r="ILI835" s="1"/>
      <c r="ILJ835" s="1"/>
      <c r="ILK835" s="1"/>
      <c r="ILL835" s="1"/>
      <c r="ILM835" s="1"/>
      <c r="ILN835" s="1"/>
      <c r="ILO835" s="1"/>
      <c r="ILP835" s="1"/>
      <c r="ILQ835" s="1"/>
      <c r="ILR835" s="1"/>
      <c r="ILS835" s="1"/>
      <c r="ILT835" s="1"/>
      <c r="ILU835" s="1"/>
      <c r="ILV835" s="1"/>
      <c r="ILW835" s="1"/>
      <c r="ILX835" s="1"/>
      <c r="ILY835" s="1"/>
      <c r="ILZ835" s="1"/>
      <c r="IMA835" s="1"/>
      <c r="IMB835" s="1"/>
      <c r="IMC835" s="1"/>
      <c r="IMD835" s="1"/>
      <c r="IME835" s="1"/>
      <c r="IMF835" s="1"/>
      <c r="IMG835" s="1"/>
      <c r="IMH835" s="1"/>
      <c r="IMI835" s="1"/>
      <c r="IMJ835" s="1"/>
      <c r="IMK835" s="1"/>
      <c r="IML835" s="1"/>
      <c r="IMM835" s="1"/>
      <c r="IMN835" s="1"/>
      <c r="IMO835" s="1"/>
      <c r="IMP835" s="1"/>
      <c r="IMQ835" s="1"/>
      <c r="IMR835" s="1"/>
      <c r="IMS835" s="1"/>
      <c r="IMT835" s="1"/>
      <c r="IMU835" s="1"/>
      <c r="IMV835" s="1"/>
      <c r="IMW835" s="1"/>
      <c r="IMX835" s="1"/>
      <c r="IMY835" s="1"/>
      <c r="IMZ835" s="1"/>
      <c r="INA835" s="1"/>
      <c r="INB835" s="1"/>
      <c r="INC835" s="1"/>
      <c r="IND835" s="1"/>
      <c r="INE835" s="1"/>
      <c r="INF835" s="1"/>
      <c r="ING835" s="1"/>
      <c r="INH835" s="1"/>
      <c r="INI835" s="1"/>
      <c r="INJ835" s="1"/>
      <c r="INK835" s="1"/>
      <c r="INL835" s="1"/>
      <c r="INM835" s="1"/>
      <c r="INN835" s="1"/>
      <c r="INO835" s="1"/>
      <c r="INP835" s="1"/>
      <c r="INQ835" s="1"/>
      <c r="INR835" s="1"/>
      <c r="INS835" s="1"/>
      <c r="INT835" s="1"/>
      <c r="INU835" s="1"/>
      <c r="INV835" s="1"/>
      <c r="INW835" s="1"/>
      <c r="INX835" s="1"/>
      <c r="INY835" s="1"/>
      <c r="INZ835" s="1"/>
      <c r="IOA835" s="1"/>
      <c r="IOB835" s="1"/>
      <c r="IOC835" s="1"/>
      <c r="IOD835" s="1"/>
      <c r="IOE835" s="1"/>
      <c r="IOF835" s="1"/>
      <c r="IOG835" s="1"/>
      <c r="IOH835" s="1"/>
      <c r="IOI835" s="1"/>
      <c r="IOJ835" s="1"/>
      <c r="IOK835" s="1"/>
      <c r="IOL835" s="1"/>
      <c r="IOM835" s="1"/>
      <c r="ION835" s="1"/>
      <c r="IOO835" s="1"/>
      <c r="IOP835" s="1"/>
      <c r="IOQ835" s="1"/>
      <c r="IOR835" s="1"/>
      <c r="IOS835" s="1"/>
      <c r="IOT835" s="1"/>
      <c r="IOU835" s="1"/>
      <c r="IOV835" s="1"/>
      <c r="IOW835" s="1"/>
      <c r="IOX835" s="1"/>
      <c r="IOY835" s="1"/>
      <c r="IOZ835" s="1"/>
      <c r="IPA835" s="1"/>
      <c r="IPB835" s="1"/>
      <c r="IPC835" s="1"/>
      <c r="IPD835" s="1"/>
      <c r="IPE835" s="1"/>
      <c r="IPF835" s="1"/>
      <c r="IPG835" s="1"/>
      <c r="IPH835" s="1"/>
      <c r="IPI835" s="1"/>
      <c r="IPJ835" s="1"/>
      <c r="IPK835" s="1"/>
      <c r="IPL835" s="1"/>
      <c r="IPM835" s="1"/>
      <c r="IPN835" s="1"/>
      <c r="IPO835" s="1"/>
      <c r="IPP835" s="1"/>
      <c r="IPQ835" s="1"/>
      <c r="IPR835" s="1"/>
      <c r="IPS835" s="1"/>
      <c r="IPT835" s="1"/>
      <c r="IPU835" s="1"/>
      <c r="IPV835" s="1"/>
      <c r="IPW835" s="1"/>
      <c r="IPX835" s="1"/>
      <c r="IPY835" s="1"/>
      <c r="IPZ835" s="1"/>
      <c r="IQA835" s="1"/>
      <c r="IQB835" s="1"/>
      <c r="IQC835" s="1"/>
      <c r="IQD835" s="1"/>
      <c r="IQE835" s="1"/>
      <c r="IQF835" s="1"/>
      <c r="IQG835" s="1"/>
      <c r="IQH835" s="1"/>
      <c r="IQI835" s="1"/>
      <c r="IQJ835" s="1"/>
      <c r="IQK835" s="1"/>
      <c r="IQL835" s="1"/>
      <c r="IQM835" s="1"/>
      <c r="IQN835" s="1"/>
      <c r="IQO835" s="1"/>
      <c r="IQP835" s="1"/>
      <c r="IQQ835" s="1"/>
      <c r="IQR835" s="1"/>
      <c r="IQS835" s="1"/>
      <c r="IQT835" s="1"/>
      <c r="IQU835" s="1"/>
      <c r="IQV835" s="1"/>
      <c r="IQW835" s="1"/>
      <c r="IQX835" s="1"/>
      <c r="IQY835" s="1"/>
      <c r="IQZ835" s="1"/>
      <c r="IRA835" s="1"/>
      <c r="IRB835" s="1"/>
      <c r="IRC835" s="1"/>
      <c r="IRD835" s="1"/>
      <c r="IRE835" s="1"/>
      <c r="IRF835" s="1"/>
      <c r="IRG835" s="1"/>
      <c r="IRH835" s="1"/>
      <c r="IRI835" s="1"/>
      <c r="IRJ835" s="1"/>
      <c r="IRK835" s="1"/>
      <c r="IRL835" s="1"/>
      <c r="IRM835" s="1"/>
      <c r="IRN835" s="1"/>
      <c r="IRO835" s="1"/>
      <c r="IRP835" s="1"/>
      <c r="IRQ835" s="1"/>
      <c r="IRR835" s="1"/>
      <c r="IRS835" s="1"/>
      <c r="IRT835" s="1"/>
      <c r="IRU835" s="1"/>
      <c r="IRV835" s="1"/>
      <c r="IRW835" s="1"/>
      <c r="IRX835" s="1"/>
      <c r="IRY835" s="1"/>
      <c r="IRZ835" s="1"/>
      <c r="ISA835" s="1"/>
      <c r="ISB835" s="1"/>
      <c r="ISC835" s="1"/>
      <c r="ISD835" s="1"/>
      <c r="ISE835" s="1"/>
      <c r="ISF835" s="1"/>
      <c r="ISG835" s="1"/>
      <c r="ISH835" s="1"/>
      <c r="ISI835" s="1"/>
      <c r="ISJ835" s="1"/>
      <c r="ISK835" s="1"/>
      <c r="ISL835" s="1"/>
      <c r="ISM835" s="1"/>
      <c r="ISN835" s="1"/>
      <c r="ISO835" s="1"/>
      <c r="ISP835" s="1"/>
      <c r="ISQ835" s="1"/>
      <c r="ISR835" s="1"/>
      <c r="ISS835" s="1"/>
      <c r="IST835" s="1"/>
      <c r="ISU835" s="1"/>
      <c r="ISV835" s="1"/>
      <c r="ISW835" s="1"/>
      <c r="ISX835" s="1"/>
      <c r="ISY835" s="1"/>
      <c r="ISZ835" s="1"/>
      <c r="ITA835" s="1"/>
      <c r="ITB835" s="1"/>
      <c r="ITC835" s="1"/>
      <c r="ITD835" s="1"/>
      <c r="ITE835" s="1"/>
      <c r="ITF835" s="1"/>
      <c r="ITG835" s="1"/>
      <c r="ITH835" s="1"/>
      <c r="ITI835" s="1"/>
      <c r="ITJ835" s="1"/>
      <c r="ITK835" s="1"/>
      <c r="ITL835" s="1"/>
      <c r="ITM835" s="1"/>
      <c r="ITN835" s="1"/>
      <c r="ITO835" s="1"/>
      <c r="ITP835" s="1"/>
      <c r="ITQ835" s="1"/>
      <c r="ITR835" s="1"/>
      <c r="ITS835" s="1"/>
      <c r="ITT835" s="1"/>
      <c r="ITU835" s="1"/>
      <c r="ITV835" s="1"/>
      <c r="ITW835" s="1"/>
      <c r="ITX835" s="1"/>
      <c r="ITY835" s="1"/>
      <c r="ITZ835" s="1"/>
      <c r="IUA835" s="1"/>
      <c r="IUB835" s="1"/>
      <c r="IUC835" s="1"/>
      <c r="IUD835" s="1"/>
      <c r="IUE835" s="1"/>
      <c r="IUF835" s="1"/>
      <c r="IUG835" s="1"/>
      <c r="IUH835" s="1"/>
      <c r="IUI835" s="1"/>
      <c r="IUJ835" s="1"/>
      <c r="IUK835" s="1"/>
      <c r="IUL835" s="1"/>
      <c r="IUM835" s="1"/>
      <c r="IUN835" s="1"/>
      <c r="IUO835" s="1"/>
      <c r="IUP835" s="1"/>
      <c r="IUQ835" s="1"/>
      <c r="IUR835" s="1"/>
      <c r="IUS835" s="1"/>
      <c r="IUT835" s="1"/>
      <c r="IUU835" s="1"/>
      <c r="IUV835" s="1"/>
      <c r="IUW835" s="1"/>
      <c r="IUX835" s="1"/>
      <c r="IUY835" s="1"/>
      <c r="IUZ835" s="1"/>
      <c r="IVA835" s="1"/>
      <c r="IVB835" s="1"/>
      <c r="IVC835" s="1"/>
      <c r="IVD835" s="1"/>
      <c r="IVE835" s="1"/>
      <c r="IVF835" s="1"/>
      <c r="IVG835" s="1"/>
      <c r="IVH835" s="1"/>
      <c r="IVI835" s="1"/>
      <c r="IVJ835" s="1"/>
      <c r="IVK835" s="1"/>
      <c r="IVL835" s="1"/>
      <c r="IVM835" s="1"/>
      <c r="IVN835" s="1"/>
      <c r="IVO835" s="1"/>
      <c r="IVP835" s="1"/>
      <c r="IVQ835" s="1"/>
      <c r="IVR835" s="1"/>
      <c r="IVS835" s="1"/>
      <c r="IVT835" s="1"/>
      <c r="IVU835" s="1"/>
      <c r="IVV835" s="1"/>
      <c r="IVW835" s="1"/>
      <c r="IVX835" s="1"/>
      <c r="IVY835" s="1"/>
      <c r="IVZ835" s="1"/>
      <c r="IWA835" s="1"/>
      <c r="IWB835" s="1"/>
      <c r="IWC835" s="1"/>
      <c r="IWD835" s="1"/>
      <c r="IWE835" s="1"/>
      <c r="IWF835" s="1"/>
      <c r="IWG835" s="1"/>
      <c r="IWH835" s="1"/>
      <c r="IWI835" s="1"/>
      <c r="IWJ835" s="1"/>
      <c r="IWK835" s="1"/>
      <c r="IWL835" s="1"/>
      <c r="IWM835" s="1"/>
      <c r="IWN835" s="1"/>
      <c r="IWO835" s="1"/>
      <c r="IWP835" s="1"/>
      <c r="IWQ835" s="1"/>
      <c r="IWR835" s="1"/>
      <c r="IWS835" s="1"/>
      <c r="IWT835" s="1"/>
      <c r="IWU835" s="1"/>
      <c r="IWV835" s="1"/>
      <c r="IWW835" s="1"/>
      <c r="IWX835" s="1"/>
      <c r="IWY835" s="1"/>
      <c r="IWZ835" s="1"/>
      <c r="IXA835" s="1"/>
      <c r="IXB835" s="1"/>
      <c r="IXC835" s="1"/>
      <c r="IXD835" s="1"/>
      <c r="IXE835" s="1"/>
      <c r="IXF835" s="1"/>
      <c r="IXG835" s="1"/>
      <c r="IXH835" s="1"/>
      <c r="IXI835" s="1"/>
      <c r="IXJ835" s="1"/>
      <c r="IXK835" s="1"/>
      <c r="IXL835" s="1"/>
      <c r="IXM835" s="1"/>
      <c r="IXN835" s="1"/>
      <c r="IXO835" s="1"/>
      <c r="IXP835" s="1"/>
      <c r="IXQ835" s="1"/>
      <c r="IXR835" s="1"/>
      <c r="IXS835" s="1"/>
      <c r="IXT835" s="1"/>
      <c r="IXU835" s="1"/>
      <c r="IXV835" s="1"/>
      <c r="IXW835" s="1"/>
      <c r="IXX835" s="1"/>
      <c r="IXY835" s="1"/>
      <c r="IXZ835" s="1"/>
      <c r="IYA835" s="1"/>
      <c r="IYB835" s="1"/>
      <c r="IYC835" s="1"/>
      <c r="IYD835" s="1"/>
      <c r="IYE835" s="1"/>
      <c r="IYF835" s="1"/>
      <c r="IYG835" s="1"/>
      <c r="IYH835" s="1"/>
      <c r="IYI835" s="1"/>
      <c r="IYJ835" s="1"/>
      <c r="IYK835" s="1"/>
      <c r="IYL835" s="1"/>
      <c r="IYM835" s="1"/>
      <c r="IYN835" s="1"/>
      <c r="IYO835" s="1"/>
      <c r="IYP835" s="1"/>
      <c r="IYQ835" s="1"/>
      <c r="IYR835" s="1"/>
      <c r="IYS835" s="1"/>
      <c r="IYT835" s="1"/>
      <c r="IYU835" s="1"/>
      <c r="IYV835" s="1"/>
      <c r="IYW835" s="1"/>
      <c r="IYX835" s="1"/>
      <c r="IYY835" s="1"/>
      <c r="IYZ835" s="1"/>
      <c r="IZA835" s="1"/>
      <c r="IZB835" s="1"/>
      <c r="IZC835" s="1"/>
      <c r="IZD835" s="1"/>
      <c r="IZE835" s="1"/>
      <c r="IZF835" s="1"/>
      <c r="IZG835" s="1"/>
      <c r="IZH835" s="1"/>
      <c r="IZI835" s="1"/>
      <c r="IZJ835" s="1"/>
      <c r="IZK835" s="1"/>
      <c r="IZL835" s="1"/>
      <c r="IZM835" s="1"/>
      <c r="IZN835" s="1"/>
      <c r="IZO835" s="1"/>
      <c r="IZP835" s="1"/>
      <c r="IZQ835" s="1"/>
      <c r="IZR835" s="1"/>
      <c r="IZS835" s="1"/>
      <c r="IZT835" s="1"/>
      <c r="IZU835" s="1"/>
      <c r="IZV835" s="1"/>
      <c r="IZW835" s="1"/>
      <c r="IZX835" s="1"/>
      <c r="IZY835" s="1"/>
      <c r="IZZ835" s="1"/>
      <c r="JAA835" s="1"/>
      <c r="JAB835" s="1"/>
      <c r="JAC835" s="1"/>
      <c r="JAD835" s="1"/>
      <c r="JAE835" s="1"/>
      <c r="JAF835" s="1"/>
      <c r="JAG835" s="1"/>
      <c r="JAH835" s="1"/>
      <c r="JAI835" s="1"/>
      <c r="JAJ835" s="1"/>
      <c r="JAK835" s="1"/>
      <c r="JAL835" s="1"/>
      <c r="JAM835" s="1"/>
      <c r="JAN835" s="1"/>
      <c r="JAO835" s="1"/>
      <c r="JAP835" s="1"/>
      <c r="JAQ835" s="1"/>
      <c r="JAR835" s="1"/>
      <c r="JAS835" s="1"/>
      <c r="JAT835" s="1"/>
      <c r="JAU835" s="1"/>
      <c r="JAV835" s="1"/>
      <c r="JAW835" s="1"/>
      <c r="JAX835" s="1"/>
      <c r="JAY835" s="1"/>
      <c r="JAZ835" s="1"/>
      <c r="JBA835" s="1"/>
      <c r="JBB835" s="1"/>
      <c r="JBC835" s="1"/>
      <c r="JBD835" s="1"/>
      <c r="JBE835" s="1"/>
      <c r="JBF835" s="1"/>
      <c r="JBG835" s="1"/>
      <c r="JBH835" s="1"/>
      <c r="JBI835" s="1"/>
      <c r="JBJ835" s="1"/>
      <c r="JBK835" s="1"/>
      <c r="JBL835" s="1"/>
      <c r="JBM835" s="1"/>
      <c r="JBN835" s="1"/>
      <c r="JBO835" s="1"/>
      <c r="JBP835" s="1"/>
      <c r="JBQ835" s="1"/>
      <c r="JBR835" s="1"/>
      <c r="JBS835" s="1"/>
      <c r="JBT835" s="1"/>
      <c r="JBU835" s="1"/>
      <c r="JBV835" s="1"/>
      <c r="JBW835" s="1"/>
      <c r="JBX835" s="1"/>
      <c r="JBY835" s="1"/>
      <c r="JBZ835" s="1"/>
      <c r="JCA835" s="1"/>
      <c r="JCB835" s="1"/>
      <c r="JCC835" s="1"/>
      <c r="JCD835" s="1"/>
      <c r="JCE835" s="1"/>
      <c r="JCF835" s="1"/>
      <c r="JCG835" s="1"/>
      <c r="JCH835" s="1"/>
      <c r="JCI835" s="1"/>
      <c r="JCJ835" s="1"/>
      <c r="JCK835" s="1"/>
      <c r="JCL835" s="1"/>
      <c r="JCM835" s="1"/>
      <c r="JCN835" s="1"/>
      <c r="JCO835" s="1"/>
      <c r="JCP835" s="1"/>
      <c r="JCQ835" s="1"/>
      <c r="JCR835" s="1"/>
      <c r="JCS835" s="1"/>
      <c r="JCT835" s="1"/>
      <c r="JCU835" s="1"/>
      <c r="JCV835" s="1"/>
      <c r="JCW835" s="1"/>
      <c r="JCX835" s="1"/>
      <c r="JCY835" s="1"/>
      <c r="JCZ835" s="1"/>
      <c r="JDA835" s="1"/>
      <c r="JDB835" s="1"/>
      <c r="JDC835" s="1"/>
      <c r="JDD835" s="1"/>
      <c r="JDE835" s="1"/>
      <c r="JDF835" s="1"/>
      <c r="JDG835" s="1"/>
      <c r="JDH835" s="1"/>
      <c r="JDI835" s="1"/>
      <c r="JDJ835" s="1"/>
      <c r="JDK835" s="1"/>
      <c r="JDL835" s="1"/>
      <c r="JDM835" s="1"/>
      <c r="JDN835" s="1"/>
      <c r="JDO835" s="1"/>
      <c r="JDP835" s="1"/>
      <c r="JDQ835" s="1"/>
      <c r="JDR835" s="1"/>
      <c r="JDS835" s="1"/>
      <c r="JDT835" s="1"/>
      <c r="JDU835" s="1"/>
      <c r="JDV835" s="1"/>
      <c r="JDW835" s="1"/>
      <c r="JDX835" s="1"/>
      <c r="JDY835" s="1"/>
      <c r="JDZ835" s="1"/>
      <c r="JEA835" s="1"/>
      <c r="JEB835" s="1"/>
      <c r="JEC835" s="1"/>
      <c r="JED835" s="1"/>
      <c r="JEE835" s="1"/>
      <c r="JEF835" s="1"/>
      <c r="JEG835" s="1"/>
      <c r="JEH835" s="1"/>
      <c r="JEI835" s="1"/>
      <c r="JEJ835" s="1"/>
      <c r="JEK835" s="1"/>
      <c r="JEL835" s="1"/>
      <c r="JEM835" s="1"/>
      <c r="JEN835" s="1"/>
      <c r="JEO835" s="1"/>
      <c r="JEP835" s="1"/>
      <c r="JEQ835" s="1"/>
      <c r="JER835" s="1"/>
      <c r="JES835" s="1"/>
      <c r="JET835" s="1"/>
      <c r="JEU835" s="1"/>
      <c r="JEV835" s="1"/>
      <c r="JEW835" s="1"/>
      <c r="JEX835" s="1"/>
      <c r="JEY835" s="1"/>
      <c r="JEZ835" s="1"/>
      <c r="JFA835" s="1"/>
      <c r="JFB835" s="1"/>
      <c r="JFC835" s="1"/>
      <c r="JFD835" s="1"/>
      <c r="JFE835" s="1"/>
      <c r="JFF835" s="1"/>
      <c r="JFG835" s="1"/>
      <c r="JFH835" s="1"/>
      <c r="JFI835" s="1"/>
      <c r="JFJ835" s="1"/>
      <c r="JFK835" s="1"/>
      <c r="JFL835" s="1"/>
      <c r="JFM835" s="1"/>
      <c r="JFN835" s="1"/>
      <c r="JFO835" s="1"/>
      <c r="JFP835" s="1"/>
      <c r="JFQ835" s="1"/>
      <c r="JFR835" s="1"/>
      <c r="JFS835" s="1"/>
      <c r="JFT835" s="1"/>
      <c r="JFU835" s="1"/>
      <c r="JFV835" s="1"/>
      <c r="JFW835" s="1"/>
      <c r="JFX835" s="1"/>
      <c r="JFY835" s="1"/>
      <c r="JFZ835" s="1"/>
      <c r="JGA835" s="1"/>
      <c r="JGB835" s="1"/>
      <c r="JGC835" s="1"/>
      <c r="JGD835" s="1"/>
      <c r="JGE835" s="1"/>
      <c r="JGF835" s="1"/>
      <c r="JGG835" s="1"/>
      <c r="JGH835" s="1"/>
      <c r="JGI835" s="1"/>
      <c r="JGJ835" s="1"/>
      <c r="JGK835" s="1"/>
      <c r="JGL835" s="1"/>
      <c r="JGM835" s="1"/>
      <c r="JGN835" s="1"/>
      <c r="JGO835" s="1"/>
      <c r="JGP835" s="1"/>
      <c r="JGQ835" s="1"/>
      <c r="JGR835" s="1"/>
      <c r="JGS835" s="1"/>
      <c r="JGT835" s="1"/>
      <c r="JGU835" s="1"/>
      <c r="JGV835" s="1"/>
      <c r="JGW835" s="1"/>
      <c r="JGX835" s="1"/>
      <c r="JGY835" s="1"/>
      <c r="JGZ835" s="1"/>
      <c r="JHA835" s="1"/>
      <c r="JHB835" s="1"/>
      <c r="JHC835" s="1"/>
      <c r="JHD835" s="1"/>
      <c r="JHE835" s="1"/>
      <c r="JHF835" s="1"/>
      <c r="JHG835" s="1"/>
      <c r="JHH835" s="1"/>
      <c r="JHI835" s="1"/>
      <c r="JHJ835" s="1"/>
      <c r="JHK835" s="1"/>
      <c r="JHL835" s="1"/>
      <c r="JHM835" s="1"/>
      <c r="JHN835" s="1"/>
      <c r="JHO835" s="1"/>
      <c r="JHP835" s="1"/>
      <c r="JHQ835" s="1"/>
      <c r="JHR835" s="1"/>
      <c r="JHS835" s="1"/>
      <c r="JHT835" s="1"/>
      <c r="JHU835" s="1"/>
      <c r="JHV835" s="1"/>
      <c r="JHW835" s="1"/>
      <c r="JHX835" s="1"/>
      <c r="JHY835" s="1"/>
      <c r="JHZ835" s="1"/>
      <c r="JIA835" s="1"/>
      <c r="JIB835" s="1"/>
      <c r="JIC835" s="1"/>
      <c r="JID835" s="1"/>
      <c r="JIE835" s="1"/>
      <c r="JIF835" s="1"/>
      <c r="JIG835" s="1"/>
      <c r="JIH835" s="1"/>
      <c r="JII835" s="1"/>
      <c r="JIJ835" s="1"/>
      <c r="JIK835" s="1"/>
      <c r="JIL835" s="1"/>
      <c r="JIM835" s="1"/>
      <c r="JIN835" s="1"/>
      <c r="JIO835" s="1"/>
      <c r="JIP835" s="1"/>
      <c r="JIQ835" s="1"/>
      <c r="JIR835" s="1"/>
      <c r="JIS835" s="1"/>
      <c r="JIT835" s="1"/>
      <c r="JIU835" s="1"/>
      <c r="JIV835" s="1"/>
      <c r="JIW835" s="1"/>
      <c r="JIX835" s="1"/>
      <c r="JIY835" s="1"/>
      <c r="JIZ835" s="1"/>
      <c r="JJA835" s="1"/>
      <c r="JJB835" s="1"/>
      <c r="JJC835" s="1"/>
      <c r="JJD835" s="1"/>
      <c r="JJE835" s="1"/>
      <c r="JJF835" s="1"/>
      <c r="JJG835" s="1"/>
      <c r="JJH835" s="1"/>
      <c r="JJI835" s="1"/>
      <c r="JJJ835" s="1"/>
      <c r="JJK835" s="1"/>
      <c r="JJL835" s="1"/>
      <c r="JJM835" s="1"/>
      <c r="JJN835" s="1"/>
      <c r="JJO835" s="1"/>
      <c r="JJP835" s="1"/>
      <c r="JJQ835" s="1"/>
      <c r="JJR835" s="1"/>
      <c r="JJS835" s="1"/>
      <c r="JJT835" s="1"/>
      <c r="JJU835" s="1"/>
      <c r="JJV835" s="1"/>
      <c r="JJW835" s="1"/>
      <c r="JJX835" s="1"/>
      <c r="JJY835" s="1"/>
      <c r="JJZ835" s="1"/>
      <c r="JKA835" s="1"/>
      <c r="JKB835" s="1"/>
      <c r="JKC835" s="1"/>
      <c r="JKD835" s="1"/>
      <c r="JKE835" s="1"/>
      <c r="JKF835" s="1"/>
      <c r="JKG835" s="1"/>
      <c r="JKH835" s="1"/>
      <c r="JKI835" s="1"/>
      <c r="JKJ835" s="1"/>
      <c r="JKK835" s="1"/>
      <c r="JKL835" s="1"/>
      <c r="JKM835" s="1"/>
      <c r="JKN835" s="1"/>
      <c r="JKO835" s="1"/>
      <c r="JKP835" s="1"/>
      <c r="JKQ835" s="1"/>
      <c r="JKR835" s="1"/>
      <c r="JKS835" s="1"/>
      <c r="JKT835" s="1"/>
      <c r="JKU835" s="1"/>
      <c r="JKV835" s="1"/>
      <c r="JKW835" s="1"/>
      <c r="JKX835" s="1"/>
      <c r="JKY835" s="1"/>
      <c r="JKZ835" s="1"/>
      <c r="JLA835" s="1"/>
      <c r="JLB835" s="1"/>
      <c r="JLC835" s="1"/>
      <c r="JLD835" s="1"/>
      <c r="JLE835" s="1"/>
      <c r="JLF835" s="1"/>
      <c r="JLG835" s="1"/>
      <c r="JLH835" s="1"/>
      <c r="JLI835" s="1"/>
      <c r="JLJ835" s="1"/>
      <c r="JLK835" s="1"/>
      <c r="JLL835" s="1"/>
      <c r="JLM835" s="1"/>
      <c r="JLN835" s="1"/>
      <c r="JLO835" s="1"/>
      <c r="JLP835" s="1"/>
      <c r="JLQ835" s="1"/>
      <c r="JLR835" s="1"/>
      <c r="JLS835" s="1"/>
      <c r="JLT835" s="1"/>
      <c r="JLU835" s="1"/>
      <c r="JLV835" s="1"/>
      <c r="JLW835" s="1"/>
      <c r="JLX835" s="1"/>
      <c r="JLY835" s="1"/>
      <c r="JLZ835" s="1"/>
      <c r="JMA835" s="1"/>
      <c r="JMB835" s="1"/>
      <c r="JMC835" s="1"/>
      <c r="JMD835" s="1"/>
      <c r="JME835" s="1"/>
      <c r="JMF835" s="1"/>
      <c r="JMG835" s="1"/>
      <c r="JMH835" s="1"/>
      <c r="JMI835" s="1"/>
      <c r="JMJ835" s="1"/>
      <c r="JMK835" s="1"/>
      <c r="JML835" s="1"/>
      <c r="JMM835" s="1"/>
      <c r="JMN835" s="1"/>
      <c r="JMO835" s="1"/>
      <c r="JMP835" s="1"/>
      <c r="JMQ835" s="1"/>
      <c r="JMR835" s="1"/>
      <c r="JMS835" s="1"/>
      <c r="JMT835" s="1"/>
      <c r="JMU835" s="1"/>
      <c r="JMV835" s="1"/>
      <c r="JMW835" s="1"/>
      <c r="JMX835" s="1"/>
      <c r="JMY835" s="1"/>
      <c r="JMZ835" s="1"/>
      <c r="JNA835" s="1"/>
      <c r="JNB835" s="1"/>
      <c r="JNC835" s="1"/>
      <c r="JND835" s="1"/>
      <c r="JNE835" s="1"/>
      <c r="JNF835" s="1"/>
      <c r="JNG835" s="1"/>
      <c r="JNH835" s="1"/>
      <c r="JNI835" s="1"/>
      <c r="JNJ835" s="1"/>
      <c r="JNK835" s="1"/>
      <c r="JNL835" s="1"/>
      <c r="JNM835" s="1"/>
      <c r="JNN835" s="1"/>
      <c r="JNO835" s="1"/>
      <c r="JNP835" s="1"/>
      <c r="JNQ835" s="1"/>
      <c r="JNR835" s="1"/>
      <c r="JNS835" s="1"/>
      <c r="JNT835" s="1"/>
      <c r="JNU835" s="1"/>
      <c r="JNV835" s="1"/>
      <c r="JNW835" s="1"/>
      <c r="JNX835" s="1"/>
      <c r="JNY835" s="1"/>
      <c r="JNZ835" s="1"/>
      <c r="JOA835" s="1"/>
      <c r="JOB835" s="1"/>
      <c r="JOC835" s="1"/>
      <c r="JOD835" s="1"/>
      <c r="JOE835" s="1"/>
      <c r="JOF835" s="1"/>
      <c r="JOG835" s="1"/>
      <c r="JOH835" s="1"/>
      <c r="JOI835" s="1"/>
      <c r="JOJ835" s="1"/>
      <c r="JOK835" s="1"/>
      <c r="JOL835" s="1"/>
      <c r="JOM835" s="1"/>
      <c r="JON835" s="1"/>
      <c r="JOO835" s="1"/>
      <c r="JOP835" s="1"/>
      <c r="JOQ835" s="1"/>
      <c r="JOR835" s="1"/>
      <c r="JOS835" s="1"/>
      <c r="JOT835" s="1"/>
      <c r="JOU835" s="1"/>
      <c r="JOV835" s="1"/>
      <c r="JOW835" s="1"/>
      <c r="JOX835" s="1"/>
      <c r="JOY835" s="1"/>
      <c r="JOZ835" s="1"/>
      <c r="JPA835" s="1"/>
      <c r="JPB835" s="1"/>
      <c r="JPC835" s="1"/>
      <c r="JPD835" s="1"/>
      <c r="JPE835" s="1"/>
      <c r="JPF835" s="1"/>
      <c r="JPG835" s="1"/>
      <c r="JPH835" s="1"/>
      <c r="JPI835" s="1"/>
      <c r="JPJ835" s="1"/>
      <c r="JPK835" s="1"/>
      <c r="JPL835" s="1"/>
      <c r="JPM835" s="1"/>
      <c r="JPN835" s="1"/>
      <c r="JPO835" s="1"/>
      <c r="JPP835" s="1"/>
      <c r="JPQ835" s="1"/>
      <c r="JPR835" s="1"/>
      <c r="JPS835" s="1"/>
      <c r="JPT835" s="1"/>
      <c r="JPU835" s="1"/>
      <c r="JPV835" s="1"/>
      <c r="JPW835" s="1"/>
      <c r="JPX835" s="1"/>
      <c r="JPY835" s="1"/>
      <c r="JPZ835" s="1"/>
      <c r="JQA835" s="1"/>
      <c r="JQB835" s="1"/>
      <c r="JQC835" s="1"/>
      <c r="JQD835" s="1"/>
      <c r="JQE835" s="1"/>
      <c r="JQF835" s="1"/>
      <c r="JQG835" s="1"/>
      <c r="JQH835" s="1"/>
      <c r="JQI835" s="1"/>
      <c r="JQJ835" s="1"/>
      <c r="JQK835" s="1"/>
      <c r="JQL835" s="1"/>
      <c r="JQM835" s="1"/>
      <c r="JQN835" s="1"/>
      <c r="JQO835" s="1"/>
      <c r="JQP835" s="1"/>
      <c r="JQQ835" s="1"/>
      <c r="JQR835" s="1"/>
      <c r="JQS835" s="1"/>
      <c r="JQT835" s="1"/>
      <c r="JQU835" s="1"/>
      <c r="JQV835" s="1"/>
      <c r="JQW835" s="1"/>
      <c r="JQX835" s="1"/>
      <c r="JQY835" s="1"/>
      <c r="JQZ835" s="1"/>
      <c r="JRA835" s="1"/>
      <c r="JRB835" s="1"/>
      <c r="JRC835" s="1"/>
      <c r="JRD835" s="1"/>
      <c r="JRE835" s="1"/>
      <c r="JRF835" s="1"/>
      <c r="JRG835" s="1"/>
      <c r="JRH835" s="1"/>
      <c r="JRI835" s="1"/>
      <c r="JRJ835" s="1"/>
      <c r="JRK835" s="1"/>
      <c r="JRL835" s="1"/>
      <c r="JRM835" s="1"/>
      <c r="JRN835" s="1"/>
      <c r="JRO835" s="1"/>
      <c r="JRP835" s="1"/>
      <c r="JRQ835" s="1"/>
      <c r="JRR835" s="1"/>
      <c r="JRS835" s="1"/>
      <c r="JRT835" s="1"/>
      <c r="JRU835" s="1"/>
      <c r="JRV835" s="1"/>
      <c r="JRW835" s="1"/>
      <c r="JRX835" s="1"/>
      <c r="JRY835" s="1"/>
      <c r="JRZ835" s="1"/>
      <c r="JSA835" s="1"/>
      <c r="JSB835" s="1"/>
      <c r="JSC835" s="1"/>
      <c r="JSD835" s="1"/>
      <c r="JSE835" s="1"/>
      <c r="JSF835" s="1"/>
      <c r="JSG835" s="1"/>
      <c r="JSH835" s="1"/>
      <c r="JSI835" s="1"/>
      <c r="JSJ835" s="1"/>
      <c r="JSK835" s="1"/>
      <c r="JSL835" s="1"/>
      <c r="JSM835" s="1"/>
      <c r="JSN835" s="1"/>
      <c r="JSO835" s="1"/>
      <c r="JSP835" s="1"/>
      <c r="JSQ835" s="1"/>
      <c r="JSR835" s="1"/>
      <c r="JSS835" s="1"/>
      <c r="JST835" s="1"/>
      <c r="JSU835" s="1"/>
      <c r="JSV835" s="1"/>
      <c r="JSW835" s="1"/>
      <c r="JSX835" s="1"/>
      <c r="JSY835" s="1"/>
      <c r="JSZ835" s="1"/>
      <c r="JTA835" s="1"/>
      <c r="JTB835" s="1"/>
      <c r="JTC835" s="1"/>
      <c r="JTD835" s="1"/>
      <c r="JTE835" s="1"/>
      <c r="JTF835" s="1"/>
      <c r="JTG835" s="1"/>
      <c r="JTH835" s="1"/>
      <c r="JTI835" s="1"/>
      <c r="JTJ835" s="1"/>
      <c r="JTK835" s="1"/>
      <c r="JTL835" s="1"/>
      <c r="JTM835" s="1"/>
      <c r="JTN835" s="1"/>
      <c r="JTO835" s="1"/>
      <c r="JTP835" s="1"/>
      <c r="JTQ835" s="1"/>
      <c r="JTR835" s="1"/>
      <c r="JTS835" s="1"/>
      <c r="JTT835" s="1"/>
      <c r="JTU835" s="1"/>
      <c r="JTV835" s="1"/>
      <c r="JTW835" s="1"/>
      <c r="JTX835" s="1"/>
      <c r="JTY835" s="1"/>
      <c r="JTZ835" s="1"/>
      <c r="JUA835" s="1"/>
      <c r="JUB835" s="1"/>
      <c r="JUC835" s="1"/>
      <c r="JUD835" s="1"/>
      <c r="JUE835" s="1"/>
      <c r="JUF835" s="1"/>
      <c r="JUG835" s="1"/>
      <c r="JUH835" s="1"/>
      <c r="JUI835" s="1"/>
      <c r="JUJ835" s="1"/>
      <c r="JUK835" s="1"/>
      <c r="JUL835" s="1"/>
      <c r="JUM835" s="1"/>
      <c r="JUN835" s="1"/>
      <c r="JUO835" s="1"/>
      <c r="JUP835" s="1"/>
      <c r="JUQ835" s="1"/>
      <c r="JUR835" s="1"/>
      <c r="JUS835" s="1"/>
      <c r="JUT835" s="1"/>
      <c r="JUU835" s="1"/>
      <c r="JUV835" s="1"/>
      <c r="JUW835" s="1"/>
      <c r="JUX835" s="1"/>
      <c r="JUY835" s="1"/>
      <c r="JUZ835" s="1"/>
      <c r="JVA835" s="1"/>
      <c r="JVB835" s="1"/>
      <c r="JVC835" s="1"/>
      <c r="JVD835" s="1"/>
      <c r="JVE835" s="1"/>
      <c r="JVF835" s="1"/>
      <c r="JVG835" s="1"/>
      <c r="JVH835" s="1"/>
      <c r="JVI835" s="1"/>
      <c r="JVJ835" s="1"/>
      <c r="JVK835" s="1"/>
      <c r="JVL835" s="1"/>
      <c r="JVM835" s="1"/>
      <c r="JVN835" s="1"/>
      <c r="JVO835" s="1"/>
      <c r="JVP835" s="1"/>
      <c r="JVQ835" s="1"/>
      <c r="JVR835" s="1"/>
      <c r="JVS835" s="1"/>
      <c r="JVT835" s="1"/>
      <c r="JVU835" s="1"/>
      <c r="JVV835" s="1"/>
      <c r="JVW835" s="1"/>
      <c r="JVX835" s="1"/>
      <c r="JVY835" s="1"/>
      <c r="JVZ835" s="1"/>
      <c r="JWA835" s="1"/>
      <c r="JWB835" s="1"/>
      <c r="JWC835" s="1"/>
      <c r="JWD835" s="1"/>
      <c r="JWE835" s="1"/>
      <c r="JWF835" s="1"/>
      <c r="JWG835" s="1"/>
      <c r="JWH835" s="1"/>
      <c r="JWI835" s="1"/>
      <c r="JWJ835" s="1"/>
      <c r="JWK835" s="1"/>
      <c r="JWL835" s="1"/>
      <c r="JWM835" s="1"/>
      <c r="JWN835" s="1"/>
      <c r="JWO835" s="1"/>
      <c r="JWP835" s="1"/>
      <c r="JWQ835" s="1"/>
      <c r="JWR835" s="1"/>
      <c r="JWS835" s="1"/>
      <c r="JWT835" s="1"/>
      <c r="JWU835" s="1"/>
      <c r="JWV835" s="1"/>
      <c r="JWW835" s="1"/>
      <c r="JWX835" s="1"/>
      <c r="JWY835" s="1"/>
      <c r="JWZ835" s="1"/>
      <c r="JXA835" s="1"/>
      <c r="JXB835" s="1"/>
      <c r="JXC835" s="1"/>
      <c r="JXD835" s="1"/>
      <c r="JXE835" s="1"/>
      <c r="JXF835" s="1"/>
      <c r="JXG835" s="1"/>
      <c r="JXH835" s="1"/>
      <c r="JXI835" s="1"/>
      <c r="JXJ835" s="1"/>
      <c r="JXK835" s="1"/>
      <c r="JXL835" s="1"/>
      <c r="JXM835" s="1"/>
      <c r="JXN835" s="1"/>
      <c r="JXO835" s="1"/>
      <c r="JXP835" s="1"/>
      <c r="JXQ835" s="1"/>
      <c r="JXR835" s="1"/>
      <c r="JXS835" s="1"/>
      <c r="JXT835" s="1"/>
      <c r="JXU835" s="1"/>
      <c r="JXV835" s="1"/>
      <c r="JXW835" s="1"/>
      <c r="JXX835" s="1"/>
      <c r="JXY835" s="1"/>
      <c r="JXZ835" s="1"/>
      <c r="JYA835" s="1"/>
      <c r="JYB835" s="1"/>
      <c r="JYC835" s="1"/>
      <c r="JYD835" s="1"/>
      <c r="JYE835" s="1"/>
      <c r="JYF835" s="1"/>
      <c r="JYG835" s="1"/>
      <c r="JYH835" s="1"/>
      <c r="JYI835" s="1"/>
      <c r="JYJ835" s="1"/>
      <c r="JYK835" s="1"/>
      <c r="JYL835" s="1"/>
      <c r="JYM835" s="1"/>
      <c r="JYN835" s="1"/>
      <c r="JYO835" s="1"/>
      <c r="JYP835" s="1"/>
      <c r="JYQ835" s="1"/>
      <c r="JYR835" s="1"/>
      <c r="JYS835" s="1"/>
      <c r="JYT835" s="1"/>
      <c r="JYU835" s="1"/>
      <c r="JYV835" s="1"/>
      <c r="JYW835" s="1"/>
      <c r="JYX835" s="1"/>
      <c r="JYY835" s="1"/>
      <c r="JYZ835" s="1"/>
      <c r="JZA835" s="1"/>
      <c r="JZB835" s="1"/>
      <c r="JZC835" s="1"/>
      <c r="JZD835" s="1"/>
      <c r="JZE835" s="1"/>
      <c r="JZF835" s="1"/>
      <c r="JZG835" s="1"/>
      <c r="JZH835" s="1"/>
      <c r="JZI835" s="1"/>
      <c r="JZJ835" s="1"/>
      <c r="JZK835" s="1"/>
      <c r="JZL835" s="1"/>
      <c r="JZM835" s="1"/>
      <c r="JZN835" s="1"/>
      <c r="JZO835" s="1"/>
      <c r="JZP835" s="1"/>
      <c r="JZQ835" s="1"/>
      <c r="JZR835" s="1"/>
      <c r="JZS835" s="1"/>
      <c r="JZT835" s="1"/>
      <c r="JZU835" s="1"/>
      <c r="JZV835" s="1"/>
      <c r="JZW835" s="1"/>
      <c r="JZX835" s="1"/>
      <c r="JZY835" s="1"/>
      <c r="JZZ835" s="1"/>
      <c r="KAA835" s="1"/>
      <c r="KAB835" s="1"/>
      <c r="KAC835" s="1"/>
      <c r="KAD835" s="1"/>
      <c r="KAE835" s="1"/>
      <c r="KAF835" s="1"/>
      <c r="KAG835" s="1"/>
      <c r="KAH835" s="1"/>
      <c r="KAI835" s="1"/>
      <c r="KAJ835" s="1"/>
      <c r="KAK835" s="1"/>
      <c r="KAL835" s="1"/>
      <c r="KAM835" s="1"/>
      <c r="KAN835" s="1"/>
      <c r="KAO835" s="1"/>
      <c r="KAP835" s="1"/>
      <c r="KAQ835" s="1"/>
      <c r="KAR835" s="1"/>
      <c r="KAS835" s="1"/>
      <c r="KAT835" s="1"/>
      <c r="KAU835" s="1"/>
      <c r="KAV835" s="1"/>
      <c r="KAW835" s="1"/>
      <c r="KAX835" s="1"/>
      <c r="KAY835" s="1"/>
      <c r="KAZ835" s="1"/>
      <c r="KBA835" s="1"/>
      <c r="KBB835" s="1"/>
      <c r="KBC835" s="1"/>
      <c r="KBD835" s="1"/>
      <c r="KBE835" s="1"/>
      <c r="KBF835" s="1"/>
      <c r="KBG835" s="1"/>
      <c r="KBH835" s="1"/>
      <c r="KBI835" s="1"/>
      <c r="KBJ835" s="1"/>
      <c r="KBK835" s="1"/>
      <c r="KBL835" s="1"/>
      <c r="KBM835" s="1"/>
      <c r="KBN835" s="1"/>
      <c r="KBO835" s="1"/>
      <c r="KBP835" s="1"/>
      <c r="KBQ835" s="1"/>
      <c r="KBR835" s="1"/>
      <c r="KBS835" s="1"/>
      <c r="KBT835" s="1"/>
      <c r="KBU835" s="1"/>
      <c r="KBV835" s="1"/>
      <c r="KBW835" s="1"/>
      <c r="KBX835" s="1"/>
      <c r="KBY835" s="1"/>
      <c r="KBZ835" s="1"/>
      <c r="KCA835" s="1"/>
      <c r="KCB835" s="1"/>
      <c r="KCC835" s="1"/>
      <c r="KCD835" s="1"/>
      <c r="KCE835" s="1"/>
      <c r="KCF835" s="1"/>
      <c r="KCG835" s="1"/>
      <c r="KCH835" s="1"/>
      <c r="KCI835" s="1"/>
      <c r="KCJ835" s="1"/>
      <c r="KCK835" s="1"/>
      <c r="KCL835" s="1"/>
      <c r="KCM835" s="1"/>
      <c r="KCN835" s="1"/>
      <c r="KCO835" s="1"/>
      <c r="KCP835" s="1"/>
      <c r="KCQ835" s="1"/>
      <c r="KCR835" s="1"/>
      <c r="KCS835" s="1"/>
      <c r="KCT835" s="1"/>
      <c r="KCU835" s="1"/>
      <c r="KCV835" s="1"/>
      <c r="KCW835" s="1"/>
      <c r="KCX835" s="1"/>
      <c r="KCY835" s="1"/>
      <c r="KCZ835" s="1"/>
      <c r="KDA835" s="1"/>
      <c r="KDB835" s="1"/>
      <c r="KDC835" s="1"/>
      <c r="KDD835" s="1"/>
      <c r="KDE835" s="1"/>
      <c r="KDF835" s="1"/>
      <c r="KDG835" s="1"/>
      <c r="KDH835" s="1"/>
      <c r="KDI835" s="1"/>
      <c r="KDJ835" s="1"/>
      <c r="KDK835" s="1"/>
      <c r="KDL835" s="1"/>
      <c r="KDM835" s="1"/>
      <c r="KDN835" s="1"/>
      <c r="KDO835" s="1"/>
      <c r="KDP835" s="1"/>
      <c r="KDQ835" s="1"/>
      <c r="KDR835" s="1"/>
      <c r="KDS835" s="1"/>
      <c r="KDT835" s="1"/>
      <c r="KDU835" s="1"/>
      <c r="KDV835" s="1"/>
      <c r="KDW835" s="1"/>
      <c r="KDX835" s="1"/>
      <c r="KDY835" s="1"/>
      <c r="KDZ835" s="1"/>
      <c r="KEA835" s="1"/>
      <c r="KEB835" s="1"/>
      <c r="KEC835" s="1"/>
      <c r="KED835" s="1"/>
      <c r="KEE835" s="1"/>
      <c r="KEF835" s="1"/>
      <c r="KEG835" s="1"/>
      <c r="KEH835" s="1"/>
      <c r="KEI835" s="1"/>
      <c r="KEJ835" s="1"/>
      <c r="KEK835" s="1"/>
      <c r="KEL835" s="1"/>
      <c r="KEM835" s="1"/>
      <c r="KEN835" s="1"/>
      <c r="KEO835" s="1"/>
      <c r="KEP835" s="1"/>
      <c r="KEQ835" s="1"/>
      <c r="KER835" s="1"/>
      <c r="KES835" s="1"/>
      <c r="KET835" s="1"/>
      <c r="KEU835" s="1"/>
      <c r="KEV835" s="1"/>
      <c r="KEW835" s="1"/>
      <c r="KEX835" s="1"/>
      <c r="KEY835" s="1"/>
      <c r="KEZ835" s="1"/>
      <c r="KFA835" s="1"/>
      <c r="KFB835" s="1"/>
      <c r="KFC835" s="1"/>
      <c r="KFD835" s="1"/>
      <c r="KFE835" s="1"/>
      <c r="KFF835" s="1"/>
      <c r="KFG835" s="1"/>
      <c r="KFH835" s="1"/>
      <c r="KFI835" s="1"/>
      <c r="KFJ835" s="1"/>
      <c r="KFK835" s="1"/>
      <c r="KFL835" s="1"/>
      <c r="KFM835" s="1"/>
      <c r="KFN835" s="1"/>
      <c r="KFO835" s="1"/>
      <c r="KFP835" s="1"/>
      <c r="KFQ835" s="1"/>
      <c r="KFR835" s="1"/>
      <c r="KFS835" s="1"/>
      <c r="KFT835" s="1"/>
      <c r="KFU835" s="1"/>
      <c r="KFV835" s="1"/>
      <c r="KFW835" s="1"/>
      <c r="KFX835" s="1"/>
      <c r="KFY835" s="1"/>
      <c r="KFZ835" s="1"/>
      <c r="KGA835" s="1"/>
      <c r="KGB835" s="1"/>
      <c r="KGC835" s="1"/>
      <c r="KGD835" s="1"/>
      <c r="KGE835" s="1"/>
      <c r="KGF835" s="1"/>
      <c r="KGG835" s="1"/>
      <c r="KGH835" s="1"/>
      <c r="KGI835" s="1"/>
      <c r="KGJ835" s="1"/>
      <c r="KGK835" s="1"/>
      <c r="KGL835" s="1"/>
      <c r="KGM835" s="1"/>
      <c r="KGN835" s="1"/>
      <c r="KGO835" s="1"/>
      <c r="KGP835" s="1"/>
      <c r="KGQ835" s="1"/>
      <c r="KGR835" s="1"/>
      <c r="KGS835" s="1"/>
      <c r="KGT835" s="1"/>
      <c r="KGU835" s="1"/>
      <c r="KGV835" s="1"/>
      <c r="KGW835" s="1"/>
      <c r="KGX835" s="1"/>
      <c r="KGY835" s="1"/>
      <c r="KGZ835" s="1"/>
      <c r="KHA835" s="1"/>
      <c r="KHB835" s="1"/>
      <c r="KHC835" s="1"/>
      <c r="KHD835" s="1"/>
      <c r="KHE835" s="1"/>
      <c r="KHF835" s="1"/>
      <c r="KHG835" s="1"/>
      <c r="KHH835" s="1"/>
      <c r="KHI835" s="1"/>
      <c r="KHJ835" s="1"/>
      <c r="KHK835" s="1"/>
      <c r="KHL835" s="1"/>
      <c r="KHM835" s="1"/>
      <c r="KHN835" s="1"/>
      <c r="KHO835" s="1"/>
      <c r="KHP835" s="1"/>
      <c r="KHQ835" s="1"/>
      <c r="KHR835" s="1"/>
      <c r="KHS835" s="1"/>
      <c r="KHT835" s="1"/>
      <c r="KHU835" s="1"/>
      <c r="KHV835" s="1"/>
      <c r="KHW835" s="1"/>
      <c r="KHX835" s="1"/>
      <c r="KHY835" s="1"/>
      <c r="KHZ835" s="1"/>
      <c r="KIA835" s="1"/>
      <c r="KIB835" s="1"/>
      <c r="KIC835" s="1"/>
      <c r="KID835" s="1"/>
      <c r="KIE835" s="1"/>
      <c r="KIF835" s="1"/>
      <c r="KIG835" s="1"/>
      <c r="KIH835" s="1"/>
      <c r="KII835" s="1"/>
      <c r="KIJ835" s="1"/>
      <c r="KIK835" s="1"/>
      <c r="KIL835" s="1"/>
      <c r="KIM835" s="1"/>
      <c r="KIN835" s="1"/>
      <c r="KIO835" s="1"/>
      <c r="KIP835" s="1"/>
      <c r="KIQ835" s="1"/>
      <c r="KIR835" s="1"/>
      <c r="KIS835" s="1"/>
      <c r="KIT835" s="1"/>
      <c r="KIU835" s="1"/>
      <c r="KIV835" s="1"/>
      <c r="KIW835" s="1"/>
      <c r="KIX835" s="1"/>
      <c r="KIY835" s="1"/>
      <c r="KIZ835" s="1"/>
      <c r="KJA835" s="1"/>
      <c r="KJB835" s="1"/>
      <c r="KJC835" s="1"/>
      <c r="KJD835" s="1"/>
      <c r="KJE835" s="1"/>
      <c r="KJF835" s="1"/>
      <c r="KJG835" s="1"/>
      <c r="KJH835" s="1"/>
      <c r="KJI835" s="1"/>
      <c r="KJJ835" s="1"/>
      <c r="KJK835" s="1"/>
      <c r="KJL835" s="1"/>
      <c r="KJM835" s="1"/>
      <c r="KJN835" s="1"/>
      <c r="KJO835" s="1"/>
      <c r="KJP835" s="1"/>
      <c r="KJQ835" s="1"/>
      <c r="KJR835" s="1"/>
      <c r="KJS835" s="1"/>
      <c r="KJT835" s="1"/>
      <c r="KJU835" s="1"/>
      <c r="KJV835" s="1"/>
      <c r="KJW835" s="1"/>
      <c r="KJX835" s="1"/>
      <c r="KJY835" s="1"/>
      <c r="KJZ835" s="1"/>
      <c r="KKA835" s="1"/>
      <c r="KKB835" s="1"/>
      <c r="KKC835" s="1"/>
      <c r="KKD835" s="1"/>
      <c r="KKE835" s="1"/>
      <c r="KKF835" s="1"/>
      <c r="KKG835" s="1"/>
      <c r="KKH835" s="1"/>
      <c r="KKI835" s="1"/>
      <c r="KKJ835" s="1"/>
      <c r="KKK835" s="1"/>
      <c r="KKL835" s="1"/>
      <c r="KKM835" s="1"/>
      <c r="KKN835" s="1"/>
      <c r="KKO835" s="1"/>
      <c r="KKP835" s="1"/>
      <c r="KKQ835" s="1"/>
      <c r="KKR835" s="1"/>
      <c r="KKS835" s="1"/>
      <c r="KKT835" s="1"/>
      <c r="KKU835" s="1"/>
      <c r="KKV835" s="1"/>
      <c r="KKW835" s="1"/>
      <c r="KKX835" s="1"/>
      <c r="KKY835" s="1"/>
      <c r="KKZ835" s="1"/>
      <c r="KLA835" s="1"/>
      <c r="KLB835" s="1"/>
      <c r="KLC835" s="1"/>
      <c r="KLD835" s="1"/>
      <c r="KLE835" s="1"/>
      <c r="KLF835" s="1"/>
      <c r="KLG835" s="1"/>
      <c r="KLH835" s="1"/>
      <c r="KLI835" s="1"/>
      <c r="KLJ835" s="1"/>
      <c r="KLK835" s="1"/>
      <c r="KLL835" s="1"/>
      <c r="KLM835" s="1"/>
      <c r="KLN835" s="1"/>
      <c r="KLO835" s="1"/>
      <c r="KLP835" s="1"/>
      <c r="KLQ835" s="1"/>
      <c r="KLR835" s="1"/>
      <c r="KLS835" s="1"/>
      <c r="KLT835" s="1"/>
      <c r="KLU835" s="1"/>
      <c r="KLV835" s="1"/>
      <c r="KLW835" s="1"/>
      <c r="KLX835" s="1"/>
      <c r="KLY835" s="1"/>
      <c r="KLZ835" s="1"/>
      <c r="KMA835" s="1"/>
      <c r="KMB835" s="1"/>
      <c r="KMC835" s="1"/>
      <c r="KMD835" s="1"/>
      <c r="KME835" s="1"/>
      <c r="KMF835" s="1"/>
      <c r="KMG835" s="1"/>
      <c r="KMH835" s="1"/>
      <c r="KMI835" s="1"/>
      <c r="KMJ835" s="1"/>
      <c r="KMK835" s="1"/>
      <c r="KML835" s="1"/>
      <c r="KMM835" s="1"/>
      <c r="KMN835" s="1"/>
      <c r="KMO835" s="1"/>
      <c r="KMP835" s="1"/>
      <c r="KMQ835" s="1"/>
      <c r="KMR835" s="1"/>
      <c r="KMS835" s="1"/>
      <c r="KMT835" s="1"/>
      <c r="KMU835" s="1"/>
      <c r="KMV835" s="1"/>
      <c r="KMW835" s="1"/>
      <c r="KMX835" s="1"/>
      <c r="KMY835" s="1"/>
      <c r="KMZ835" s="1"/>
      <c r="KNA835" s="1"/>
      <c r="KNB835" s="1"/>
      <c r="KNC835" s="1"/>
      <c r="KND835" s="1"/>
      <c r="KNE835" s="1"/>
      <c r="KNF835" s="1"/>
      <c r="KNG835" s="1"/>
      <c r="KNH835" s="1"/>
      <c r="KNI835" s="1"/>
      <c r="KNJ835" s="1"/>
      <c r="KNK835" s="1"/>
      <c r="KNL835" s="1"/>
      <c r="KNM835" s="1"/>
      <c r="KNN835" s="1"/>
      <c r="KNO835" s="1"/>
      <c r="KNP835" s="1"/>
      <c r="KNQ835" s="1"/>
      <c r="KNR835" s="1"/>
      <c r="KNS835" s="1"/>
      <c r="KNT835" s="1"/>
      <c r="KNU835" s="1"/>
      <c r="KNV835" s="1"/>
      <c r="KNW835" s="1"/>
      <c r="KNX835" s="1"/>
      <c r="KNY835" s="1"/>
      <c r="KNZ835" s="1"/>
      <c r="KOA835" s="1"/>
      <c r="KOB835" s="1"/>
      <c r="KOC835" s="1"/>
      <c r="KOD835" s="1"/>
      <c r="KOE835" s="1"/>
      <c r="KOF835" s="1"/>
      <c r="KOG835" s="1"/>
      <c r="KOH835" s="1"/>
      <c r="KOI835" s="1"/>
      <c r="KOJ835" s="1"/>
      <c r="KOK835" s="1"/>
      <c r="KOL835" s="1"/>
      <c r="KOM835" s="1"/>
      <c r="KON835" s="1"/>
      <c r="KOO835" s="1"/>
      <c r="KOP835" s="1"/>
      <c r="KOQ835" s="1"/>
      <c r="KOR835" s="1"/>
      <c r="KOS835" s="1"/>
      <c r="KOT835" s="1"/>
      <c r="KOU835" s="1"/>
      <c r="KOV835" s="1"/>
      <c r="KOW835" s="1"/>
      <c r="KOX835" s="1"/>
      <c r="KOY835" s="1"/>
      <c r="KOZ835" s="1"/>
      <c r="KPA835" s="1"/>
      <c r="KPB835" s="1"/>
      <c r="KPC835" s="1"/>
      <c r="KPD835" s="1"/>
      <c r="KPE835" s="1"/>
      <c r="KPF835" s="1"/>
      <c r="KPG835" s="1"/>
      <c r="KPH835" s="1"/>
      <c r="KPI835" s="1"/>
      <c r="KPJ835" s="1"/>
      <c r="KPK835" s="1"/>
      <c r="KPL835" s="1"/>
      <c r="KPM835" s="1"/>
      <c r="KPN835" s="1"/>
      <c r="KPO835" s="1"/>
      <c r="KPP835" s="1"/>
      <c r="KPQ835" s="1"/>
      <c r="KPR835" s="1"/>
      <c r="KPS835" s="1"/>
      <c r="KPT835" s="1"/>
      <c r="KPU835" s="1"/>
      <c r="KPV835" s="1"/>
      <c r="KPW835" s="1"/>
      <c r="KPX835" s="1"/>
      <c r="KPY835" s="1"/>
      <c r="KPZ835" s="1"/>
      <c r="KQA835" s="1"/>
      <c r="KQB835" s="1"/>
      <c r="KQC835" s="1"/>
      <c r="KQD835" s="1"/>
      <c r="KQE835" s="1"/>
      <c r="KQF835" s="1"/>
      <c r="KQG835" s="1"/>
      <c r="KQH835" s="1"/>
      <c r="KQI835" s="1"/>
      <c r="KQJ835" s="1"/>
      <c r="KQK835" s="1"/>
      <c r="KQL835" s="1"/>
      <c r="KQM835" s="1"/>
      <c r="KQN835" s="1"/>
      <c r="KQO835" s="1"/>
      <c r="KQP835" s="1"/>
      <c r="KQQ835" s="1"/>
      <c r="KQR835" s="1"/>
      <c r="KQS835" s="1"/>
      <c r="KQT835" s="1"/>
      <c r="KQU835" s="1"/>
      <c r="KQV835" s="1"/>
      <c r="KQW835" s="1"/>
      <c r="KQX835" s="1"/>
      <c r="KQY835" s="1"/>
      <c r="KQZ835" s="1"/>
      <c r="KRA835" s="1"/>
      <c r="KRB835" s="1"/>
      <c r="KRC835" s="1"/>
      <c r="KRD835" s="1"/>
      <c r="KRE835" s="1"/>
      <c r="KRF835" s="1"/>
      <c r="KRG835" s="1"/>
      <c r="KRH835" s="1"/>
      <c r="KRI835" s="1"/>
      <c r="KRJ835" s="1"/>
      <c r="KRK835" s="1"/>
      <c r="KRL835" s="1"/>
      <c r="KRM835" s="1"/>
      <c r="KRN835" s="1"/>
      <c r="KRO835" s="1"/>
      <c r="KRP835" s="1"/>
      <c r="KRQ835" s="1"/>
      <c r="KRR835" s="1"/>
      <c r="KRS835" s="1"/>
      <c r="KRT835" s="1"/>
      <c r="KRU835" s="1"/>
      <c r="KRV835" s="1"/>
      <c r="KRW835" s="1"/>
      <c r="KRX835" s="1"/>
      <c r="KRY835" s="1"/>
      <c r="KRZ835" s="1"/>
      <c r="KSA835" s="1"/>
      <c r="KSB835" s="1"/>
      <c r="KSC835" s="1"/>
      <c r="KSD835" s="1"/>
      <c r="KSE835" s="1"/>
      <c r="KSF835" s="1"/>
      <c r="KSG835" s="1"/>
      <c r="KSH835" s="1"/>
      <c r="KSI835" s="1"/>
      <c r="KSJ835" s="1"/>
      <c r="KSK835" s="1"/>
      <c r="KSL835" s="1"/>
      <c r="KSM835" s="1"/>
      <c r="KSN835" s="1"/>
      <c r="KSO835" s="1"/>
      <c r="KSP835" s="1"/>
      <c r="KSQ835" s="1"/>
      <c r="KSR835" s="1"/>
      <c r="KSS835" s="1"/>
      <c r="KST835" s="1"/>
      <c r="KSU835" s="1"/>
      <c r="KSV835" s="1"/>
      <c r="KSW835" s="1"/>
      <c r="KSX835" s="1"/>
      <c r="KSY835" s="1"/>
      <c r="KSZ835" s="1"/>
      <c r="KTA835" s="1"/>
      <c r="KTB835" s="1"/>
      <c r="KTC835" s="1"/>
      <c r="KTD835" s="1"/>
      <c r="KTE835" s="1"/>
      <c r="KTF835" s="1"/>
      <c r="KTG835" s="1"/>
      <c r="KTH835" s="1"/>
      <c r="KTI835" s="1"/>
      <c r="KTJ835" s="1"/>
      <c r="KTK835" s="1"/>
      <c r="KTL835" s="1"/>
      <c r="KTM835" s="1"/>
      <c r="KTN835" s="1"/>
      <c r="KTO835" s="1"/>
      <c r="KTP835" s="1"/>
      <c r="KTQ835" s="1"/>
      <c r="KTR835" s="1"/>
      <c r="KTS835" s="1"/>
      <c r="KTT835" s="1"/>
      <c r="KTU835" s="1"/>
      <c r="KTV835" s="1"/>
      <c r="KTW835" s="1"/>
      <c r="KTX835" s="1"/>
      <c r="KTY835" s="1"/>
      <c r="KTZ835" s="1"/>
      <c r="KUA835" s="1"/>
      <c r="KUB835" s="1"/>
      <c r="KUC835" s="1"/>
      <c r="KUD835" s="1"/>
      <c r="KUE835" s="1"/>
      <c r="KUF835" s="1"/>
      <c r="KUG835" s="1"/>
      <c r="KUH835" s="1"/>
      <c r="KUI835" s="1"/>
      <c r="KUJ835" s="1"/>
      <c r="KUK835" s="1"/>
      <c r="KUL835" s="1"/>
      <c r="KUM835" s="1"/>
      <c r="KUN835" s="1"/>
      <c r="KUO835" s="1"/>
      <c r="KUP835" s="1"/>
      <c r="KUQ835" s="1"/>
      <c r="KUR835" s="1"/>
      <c r="KUS835" s="1"/>
      <c r="KUT835" s="1"/>
      <c r="KUU835" s="1"/>
      <c r="KUV835" s="1"/>
      <c r="KUW835" s="1"/>
      <c r="KUX835" s="1"/>
      <c r="KUY835" s="1"/>
      <c r="KUZ835" s="1"/>
      <c r="KVA835" s="1"/>
      <c r="KVB835" s="1"/>
      <c r="KVC835" s="1"/>
      <c r="KVD835" s="1"/>
      <c r="KVE835" s="1"/>
      <c r="KVF835" s="1"/>
      <c r="KVG835" s="1"/>
      <c r="KVH835" s="1"/>
      <c r="KVI835" s="1"/>
      <c r="KVJ835" s="1"/>
      <c r="KVK835" s="1"/>
      <c r="KVL835" s="1"/>
      <c r="KVM835" s="1"/>
      <c r="KVN835" s="1"/>
      <c r="KVO835" s="1"/>
      <c r="KVP835" s="1"/>
      <c r="KVQ835" s="1"/>
      <c r="KVR835" s="1"/>
      <c r="KVS835" s="1"/>
      <c r="KVT835" s="1"/>
      <c r="KVU835" s="1"/>
      <c r="KVV835" s="1"/>
      <c r="KVW835" s="1"/>
      <c r="KVX835" s="1"/>
      <c r="KVY835" s="1"/>
      <c r="KVZ835" s="1"/>
      <c r="KWA835" s="1"/>
      <c r="KWB835" s="1"/>
      <c r="KWC835" s="1"/>
      <c r="KWD835" s="1"/>
      <c r="KWE835" s="1"/>
      <c r="KWF835" s="1"/>
      <c r="KWG835" s="1"/>
      <c r="KWH835" s="1"/>
      <c r="KWI835" s="1"/>
      <c r="KWJ835" s="1"/>
      <c r="KWK835" s="1"/>
      <c r="KWL835" s="1"/>
      <c r="KWM835" s="1"/>
      <c r="KWN835" s="1"/>
      <c r="KWO835" s="1"/>
      <c r="KWP835" s="1"/>
      <c r="KWQ835" s="1"/>
      <c r="KWR835" s="1"/>
      <c r="KWS835" s="1"/>
      <c r="KWT835" s="1"/>
      <c r="KWU835" s="1"/>
      <c r="KWV835" s="1"/>
      <c r="KWW835" s="1"/>
      <c r="KWX835" s="1"/>
      <c r="KWY835" s="1"/>
      <c r="KWZ835" s="1"/>
      <c r="KXA835" s="1"/>
      <c r="KXB835" s="1"/>
      <c r="KXC835" s="1"/>
      <c r="KXD835" s="1"/>
      <c r="KXE835" s="1"/>
      <c r="KXF835" s="1"/>
      <c r="KXG835" s="1"/>
      <c r="KXH835" s="1"/>
      <c r="KXI835" s="1"/>
      <c r="KXJ835" s="1"/>
      <c r="KXK835" s="1"/>
      <c r="KXL835" s="1"/>
      <c r="KXM835" s="1"/>
      <c r="KXN835" s="1"/>
      <c r="KXO835" s="1"/>
      <c r="KXP835" s="1"/>
      <c r="KXQ835" s="1"/>
      <c r="KXR835" s="1"/>
      <c r="KXS835" s="1"/>
      <c r="KXT835" s="1"/>
      <c r="KXU835" s="1"/>
      <c r="KXV835" s="1"/>
      <c r="KXW835" s="1"/>
      <c r="KXX835" s="1"/>
      <c r="KXY835" s="1"/>
      <c r="KXZ835" s="1"/>
      <c r="KYA835" s="1"/>
      <c r="KYB835" s="1"/>
      <c r="KYC835" s="1"/>
      <c r="KYD835" s="1"/>
      <c r="KYE835" s="1"/>
      <c r="KYF835" s="1"/>
      <c r="KYG835" s="1"/>
      <c r="KYH835" s="1"/>
      <c r="KYI835" s="1"/>
      <c r="KYJ835" s="1"/>
      <c r="KYK835" s="1"/>
      <c r="KYL835" s="1"/>
      <c r="KYM835" s="1"/>
      <c r="KYN835" s="1"/>
      <c r="KYO835" s="1"/>
      <c r="KYP835" s="1"/>
      <c r="KYQ835" s="1"/>
      <c r="KYR835" s="1"/>
      <c r="KYS835" s="1"/>
      <c r="KYT835" s="1"/>
      <c r="KYU835" s="1"/>
      <c r="KYV835" s="1"/>
      <c r="KYW835" s="1"/>
      <c r="KYX835" s="1"/>
      <c r="KYY835" s="1"/>
      <c r="KYZ835" s="1"/>
      <c r="KZA835" s="1"/>
      <c r="KZB835" s="1"/>
      <c r="KZC835" s="1"/>
      <c r="KZD835" s="1"/>
      <c r="KZE835" s="1"/>
      <c r="KZF835" s="1"/>
      <c r="KZG835" s="1"/>
      <c r="KZH835" s="1"/>
      <c r="KZI835" s="1"/>
      <c r="KZJ835" s="1"/>
      <c r="KZK835" s="1"/>
      <c r="KZL835" s="1"/>
      <c r="KZM835" s="1"/>
      <c r="KZN835" s="1"/>
      <c r="KZO835" s="1"/>
      <c r="KZP835" s="1"/>
      <c r="KZQ835" s="1"/>
      <c r="KZR835" s="1"/>
      <c r="KZS835" s="1"/>
      <c r="KZT835" s="1"/>
      <c r="KZU835" s="1"/>
      <c r="KZV835" s="1"/>
      <c r="KZW835" s="1"/>
      <c r="KZX835" s="1"/>
      <c r="KZY835" s="1"/>
      <c r="KZZ835" s="1"/>
      <c r="LAA835" s="1"/>
      <c r="LAB835" s="1"/>
      <c r="LAC835" s="1"/>
      <c r="LAD835" s="1"/>
      <c r="LAE835" s="1"/>
      <c r="LAF835" s="1"/>
      <c r="LAG835" s="1"/>
      <c r="LAH835" s="1"/>
      <c r="LAI835" s="1"/>
      <c r="LAJ835" s="1"/>
      <c r="LAK835" s="1"/>
      <c r="LAL835" s="1"/>
      <c r="LAM835" s="1"/>
      <c r="LAN835" s="1"/>
      <c r="LAO835" s="1"/>
      <c r="LAP835" s="1"/>
      <c r="LAQ835" s="1"/>
      <c r="LAR835" s="1"/>
      <c r="LAS835" s="1"/>
      <c r="LAT835" s="1"/>
      <c r="LAU835" s="1"/>
      <c r="LAV835" s="1"/>
      <c r="LAW835" s="1"/>
      <c r="LAX835" s="1"/>
      <c r="LAY835" s="1"/>
      <c r="LAZ835" s="1"/>
      <c r="LBA835" s="1"/>
      <c r="LBB835" s="1"/>
      <c r="LBC835" s="1"/>
      <c r="LBD835" s="1"/>
      <c r="LBE835" s="1"/>
      <c r="LBF835" s="1"/>
      <c r="LBG835" s="1"/>
      <c r="LBH835" s="1"/>
      <c r="LBI835" s="1"/>
      <c r="LBJ835" s="1"/>
      <c r="LBK835" s="1"/>
      <c r="LBL835" s="1"/>
      <c r="LBM835" s="1"/>
      <c r="LBN835" s="1"/>
      <c r="LBO835" s="1"/>
      <c r="LBP835" s="1"/>
      <c r="LBQ835" s="1"/>
      <c r="LBR835" s="1"/>
      <c r="LBS835" s="1"/>
      <c r="LBT835" s="1"/>
      <c r="LBU835" s="1"/>
      <c r="LBV835" s="1"/>
      <c r="LBW835" s="1"/>
      <c r="LBX835" s="1"/>
      <c r="LBY835" s="1"/>
      <c r="LBZ835" s="1"/>
      <c r="LCA835" s="1"/>
      <c r="LCB835" s="1"/>
      <c r="LCC835" s="1"/>
      <c r="LCD835" s="1"/>
      <c r="LCE835" s="1"/>
      <c r="LCF835" s="1"/>
      <c r="LCG835" s="1"/>
      <c r="LCH835" s="1"/>
      <c r="LCI835" s="1"/>
      <c r="LCJ835" s="1"/>
      <c r="LCK835" s="1"/>
      <c r="LCL835" s="1"/>
      <c r="LCM835" s="1"/>
      <c r="LCN835" s="1"/>
      <c r="LCO835" s="1"/>
      <c r="LCP835" s="1"/>
      <c r="LCQ835" s="1"/>
      <c r="LCR835" s="1"/>
      <c r="LCS835" s="1"/>
      <c r="LCT835" s="1"/>
      <c r="LCU835" s="1"/>
      <c r="LCV835" s="1"/>
      <c r="LCW835" s="1"/>
      <c r="LCX835" s="1"/>
      <c r="LCY835" s="1"/>
      <c r="LCZ835" s="1"/>
      <c r="LDA835" s="1"/>
      <c r="LDB835" s="1"/>
      <c r="LDC835" s="1"/>
      <c r="LDD835" s="1"/>
      <c r="LDE835" s="1"/>
      <c r="LDF835" s="1"/>
      <c r="LDG835" s="1"/>
      <c r="LDH835" s="1"/>
      <c r="LDI835" s="1"/>
      <c r="LDJ835" s="1"/>
      <c r="LDK835" s="1"/>
      <c r="LDL835" s="1"/>
      <c r="LDM835" s="1"/>
      <c r="LDN835" s="1"/>
      <c r="LDO835" s="1"/>
      <c r="LDP835" s="1"/>
      <c r="LDQ835" s="1"/>
      <c r="LDR835" s="1"/>
      <c r="LDS835" s="1"/>
      <c r="LDT835" s="1"/>
      <c r="LDU835" s="1"/>
      <c r="LDV835" s="1"/>
      <c r="LDW835" s="1"/>
      <c r="LDX835" s="1"/>
      <c r="LDY835" s="1"/>
      <c r="LDZ835" s="1"/>
      <c r="LEA835" s="1"/>
      <c r="LEB835" s="1"/>
      <c r="LEC835" s="1"/>
      <c r="LED835" s="1"/>
      <c r="LEE835" s="1"/>
      <c r="LEF835" s="1"/>
      <c r="LEG835" s="1"/>
      <c r="LEH835" s="1"/>
      <c r="LEI835" s="1"/>
      <c r="LEJ835" s="1"/>
      <c r="LEK835" s="1"/>
      <c r="LEL835" s="1"/>
      <c r="LEM835" s="1"/>
      <c r="LEN835" s="1"/>
      <c r="LEO835" s="1"/>
      <c r="LEP835" s="1"/>
      <c r="LEQ835" s="1"/>
      <c r="LER835" s="1"/>
      <c r="LES835" s="1"/>
      <c r="LET835" s="1"/>
      <c r="LEU835" s="1"/>
      <c r="LEV835" s="1"/>
      <c r="LEW835" s="1"/>
      <c r="LEX835" s="1"/>
      <c r="LEY835" s="1"/>
      <c r="LEZ835" s="1"/>
      <c r="LFA835" s="1"/>
      <c r="LFB835" s="1"/>
      <c r="LFC835" s="1"/>
      <c r="LFD835" s="1"/>
      <c r="LFE835" s="1"/>
      <c r="LFF835" s="1"/>
      <c r="LFG835" s="1"/>
      <c r="LFH835" s="1"/>
      <c r="LFI835" s="1"/>
      <c r="LFJ835" s="1"/>
      <c r="LFK835" s="1"/>
      <c r="LFL835" s="1"/>
      <c r="LFM835" s="1"/>
      <c r="LFN835" s="1"/>
      <c r="LFO835" s="1"/>
      <c r="LFP835" s="1"/>
      <c r="LFQ835" s="1"/>
      <c r="LFR835" s="1"/>
      <c r="LFS835" s="1"/>
      <c r="LFT835" s="1"/>
      <c r="LFU835" s="1"/>
      <c r="LFV835" s="1"/>
      <c r="LFW835" s="1"/>
      <c r="LFX835" s="1"/>
      <c r="LFY835" s="1"/>
      <c r="LFZ835" s="1"/>
      <c r="LGA835" s="1"/>
      <c r="LGB835" s="1"/>
      <c r="LGC835" s="1"/>
      <c r="LGD835" s="1"/>
      <c r="LGE835" s="1"/>
      <c r="LGF835" s="1"/>
      <c r="LGG835" s="1"/>
      <c r="LGH835" s="1"/>
      <c r="LGI835" s="1"/>
      <c r="LGJ835" s="1"/>
      <c r="LGK835" s="1"/>
      <c r="LGL835" s="1"/>
      <c r="LGM835" s="1"/>
      <c r="LGN835" s="1"/>
      <c r="LGO835" s="1"/>
      <c r="LGP835" s="1"/>
      <c r="LGQ835" s="1"/>
      <c r="LGR835" s="1"/>
      <c r="LGS835" s="1"/>
      <c r="LGT835" s="1"/>
      <c r="LGU835" s="1"/>
      <c r="LGV835" s="1"/>
      <c r="LGW835" s="1"/>
      <c r="LGX835" s="1"/>
      <c r="LGY835" s="1"/>
      <c r="LGZ835" s="1"/>
      <c r="LHA835" s="1"/>
      <c r="LHB835" s="1"/>
      <c r="LHC835" s="1"/>
      <c r="LHD835" s="1"/>
      <c r="LHE835" s="1"/>
      <c r="LHF835" s="1"/>
      <c r="LHG835" s="1"/>
      <c r="LHH835" s="1"/>
      <c r="LHI835" s="1"/>
      <c r="LHJ835" s="1"/>
      <c r="LHK835" s="1"/>
      <c r="LHL835" s="1"/>
      <c r="LHM835" s="1"/>
      <c r="LHN835" s="1"/>
      <c r="LHO835" s="1"/>
      <c r="LHP835" s="1"/>
      <c r="LHQ835" s="1"/>
      <c r="LHR835" s="1"/>
      <c r="LHS835" s="1"/>
      <c r="LHT835" s="1"/>
      <c r="LHU835" s="1"/>
      <c r="LHV835" s="1"/>
      <c r="LHW835" s="1"/>
      <c r="LHX835" s="1"/>
      <c r="LHY835" s="1"/>
      <c r="LHZ835" s="1"/>
      <c r="LIA835" s="1"/>
      <c r="LIB835" s="1"/>
      <c r="LIC835" s="1"/>
      <c r="LID835" s="1"/>
      <c r="LIE835" s="1"/>
      <c r="LIF835" s="1"/>
      <c r="LIG835" s="1"/>
      <c r="LIH835" s="1"/>
      <c r="LII835" s="1"/>
      <c r="LIJ835" s="1"/>
      <c r="LIK835" s="1"/>
      <c r="LIL835" s="1"/>
      <c r="LIM835" s="1"/>
      <c r="LIN835" s="1"/>
      <c r="LIO835" s="1"/>
      <c r="LIP835" s="1"/>
      <c r="LIQ835" s="1"/>
      <c r="LIR835" s="1"/>
      <c r="LIS835" s="1"/>
      <c r="LIT835" s="1"/>
      <c r="LIU835" s="1"/>
      <c r="LIV835" s="1"/>
      <c r="LIW835" s="1"/>
      <c r="LIX835" s="1"/>
      <c r="LIY835" s="1"/>
      <c r="LIZ835" s="1"/>
      <c r="LJA835" s="1"/>
      <c r="LJB835" s="1"/>
      <c r="LJC835" s="1"/>
      <c r="LJD835" s="1"/>
      <c r="LJE835" s="1"/>
      <c r="LJF835" s="1"/>
      <c r="LJG835" s="1"/>
      <c r="LJH835" s="1"/>
      <c r="LJI835" s="1"/>
      <c r="LJJ835" s="1"/>
      <c r="LJK835" s="1"/>
      <c r="LJL835" s="1"/>
      <c r="LJM835" s="1"/>
      <c r="LJN835" s="1"/>
      <c r="LJO835" s="1"/>
      <c r="LJP835" s="1"/>
      <c r="LJQ835" s="1"/>
      <c r="LJR835" s="1"/>
      <c r="LJS835" s="1"/>
      <c r="LJT835" s="1"/>
      <c r="LJU835" s="1"/>
      <c r="LJV835" s="1"/>
      <c r="LJW835" s="1"/>
      <c r="LJX835" s="1"/>
      <c r="LJY835" s="1"/>
      <c r="LJZ835" s="1"/>
      <c r="LKA835" s="1"/>
      <c r="LKB835" s="1"/>
      <c r="LKC835" s="1"/>
      <c r="LKD835" s="1"/>
      <c r="LKE835" s="1"/>
      <c r="LKF835" s="1"/>
      <c r="LKG835" s="1"/>
      <c r="LKH835" s="1"/>
      <c r="LKI835" s="1"/>
      <c r="LKJ835" s="1"/>
      <c r="LKK835" s="1"/>
      <c r="LKL835" s="1"/>
      <c r="LKM835" s="1"/>
      <c r="LKN835" s="1"/>
      <c r="LKO835" s="1"/>
      <c r="LKP835" s="1"/>
      <c r="LKQ835" s="1"/>
      <c r="LKR835" s="1"/>
      <c r="LKS835" s="1"/>
      <c r="LKT835" s="1"/>
      <c r="LKU835" s="1"/>
      <c r="LKV835" s="1"/>
      <c r="LKW835" s="1"/>
      <c r="LKX835" s="1"/>
      <c r="LKY835" s="1"/>
      <c r="LKZ835" s="1"/>
      <c r="LLA835" s="1"/>
      <c r="LLB835" s="1"/>
      <c r="LLC835" s="1"/>
      <c r="LLD835" s="1"/>
      <c r="LLE835" s="1"/>
      <c r="LLF835" s="1"/>
      <c r="LLG835" s="1"/>
      <c r="LLH835" s="1"/>
      <c r="LLI835" s="1"/>
      <c r="LLJ835" s="1"/>
      <c r="LLK835" s="1"/>
      <c r="LLL835" s="1"/>
      <c r="LLM835" s="1"/>
      <c r="LLN835" s="1"/>
      <c r="LLO835" s="1"/>
      <c r="LLP835" s="1"/>
      <c r="LLQ835" s="1"/>
      <c r="LLR835" s="1"/>
      <c r="LLS835" s="1"/>
      <c r="LLT835" s="1"/>
      <c r="LLU835" s="1"/>
      <c r="LLV835" s="1"/>
      <c r="LLW835" s="1"/>
      <c r="LLX835" s="1"/>
      <c r="LLY835" s="1"/>
      <c r="LLZ835" s="1"/>
      <c r="LMA835" s="1"/>
      <c r="LMB835" s="1"/>
      <c r="LMC835" s="1"/>
      <c r="LMD835" s="1"/>
      <c r="LME835" s="1"/>
      <c r="LMF835" s="1"/>
      <c r="LMG835" s="1"/>
      <c r="LMH835" s="1"/>
      <c r="LMI835" s="1"/>
      <c r="LMJ835" s="1"/>
      <c r="LMK835" s="1"/>
      <c r="LML835" s="1"/>
      <c r="LMM835" s="1"/>
      <c r="LMN835" s="1"/>
      <c r="LMO835" s="1"/>
      <c r="LMP835" s="1"/>
      <c r="LMQ835" s="1"/>
      <c r="LMR835" s="1"/>
      <c r="LMS835" s="1"/>
      <c r="LMT835" s="1"/>
      <c r="LMU835" s="1"/>
      <c r="LMV835" s="1"/>
      <c r="LMW835" s="1"/>
      <c r="LMX835" s="1"/>
      <c r="LMY835" s="1"/>
      <c r="LMZ835" s="1"/>
      <c r="LNA835" s="1"/>
      <c r="LNB835" s="1"/>
      <c r="LNC835" s="1"/>
      <c r="LND835" s="1"/>
      <c r="LNE835" s="1"/>
      <c r="LNF835" s="1"/>
      <c r="LNG835" s="1"/>
      <c r="LNH835" s="1"/>
      <c r="LNI835" s="1"/>
      <c r="LNJ835" s="1"/>
      <c r="LNK835" s="1"/>
      <c r="LNL835" s="1"/>
      <c r="LNM835" s="1"/>
      <c r="LNN835" s="1"/>
      <c r="LNO835" s="1"/>
      <c r="LNP835" s="1"/>
      <c r="LNQ835" s="1"/>
      <c r="LNR835" s="1"/>
      <c r="LNS835" s="1"/>
      <c r="LNT835" s="1"/>
      <c r="LNU835" s="1"/>
      <c r="LNV835" s="1"/>
      <c r="LNW835" s="1"/>
      <c r="LNX835" s="1"/>
      <c r="LNY835" s="1"/>
      <c r="LNZ835" s="1"/>
      <c r="LOA835" s="1"/>
      <c r="LOB835" s="1"/>
      <c r="LOC835" s="1"/>
      <c r="LOD835" s="1"/>
      <c r="LOE835" s="1"/>
      <c r="LOF835" s="1"/>
      <c r="LOG835" s="1"/>
      <c r="LOH835" s="1"/>
      <c r="LOI835" s="1"/>
      <c r="LOJ835" s="1"/>
      <c r="LOK835" s="1"/>
      <c r="LOL835" s="1"/>
      <c r="LOM835" s="1"/>
      <c r="LON835" s="1"/>
      <c r="LOO835" s="1"/>
      <c r="LOP835" s="1"/>
      <c r="LOQ835" s="1"/>
      <c r="LOR835" s="1"/>
      <c r="LOS835" s="1"/>
      <c r="LOT835" s="1"/>
      <c r="LOU835" s="1"/>
      <c r="LOV835" s="1"/>
      <c r="LOW835" s="1"/>
      <c r="LOX835" s="1"/>
      <c r="LOY835" s="1"/>
      <c r="LOZ835" s="1"/>
      <c r="LPA835" s="1"/>
      <c r="LPB835" s="1"/>
      <c r="LPC835" s="1"/>
      <c r="LPD835" s="1"/>
      <c r="LPE835" s="1"/>
      <c r="LPF835" s="1"/>
      <c r="LPG835" s="1"/>
      <c r="LPH835" s="1"/>
      <c r="LPI835" s="1"/>
      <c r="LPJ835" s="1"/>
      <c r="LPK835" s="1"/>
      <c r="LPL835" s="1"/>
      <c r="LPM835" s="1"/>
      <c r="LPN835" s="1"/>
      <c r="LPO835" s="1"/>
      <c r="LPP835" s="1"/>
      <c r="LPQ835" s="1"/>
      <c r="LPR835" s="1"/>
      <c r="LPS835" s="1"/>
      <c r="LPT835" s="1"/>
      <c r="LPU835" s="1"/>
      <c r="LPV835" s="1"/>
      <c r="LPW835" s="1"/>
      <c r="LPX835" s="1"/>
      <c r="LPY835" s="1"/>
      <c r="LPZ835" s="1"/>
      <c r="LQA835" s="1"/>
      <c r="LQB835" s="1"/>
      <c r="LQC835" s="1"/>
      <c r="LQD835" s="1"/>
      <c r="LQE835" s="1"/>
      <c r="LQF835" s="1"/>
      <c r="LQG835" s="1"/>
      <c r="LQH835" s="1"/>
      <c r="LQI835" s="1"/>
      <c r="LQJ835" s="1"/>
      <c r="LQK835" s="1"/>
      <c r="LQL835" s="1"/>
      <c r="LQM835" s="1"/>
      <c r="LQN835" s="1"/>
      <c r="LQO835" s="1"/>
      <c r="LQP835" s="1"/>
      <c r="LQQ835" s="1"/>
      <c r="LQR835" s="1"/>
      <c r="LQS835" s="1"/>
      <c r="LQT835" s="1"/>
      <c r="LQU835" s="1"/>
      <c r="LQV835" s="1"/>
      <c r="LQW835" s="1"/>
      <c r="LQX835" s="1"/>
      <c r="LQY835" s="1"/>
      <c r="LQZ835" s="1"/>
      <c r="LRA835" s="1"/>
      <c r="LRB835" s="1"/>
      <c r="LRC835" s="1"/>
      <c r="LRD835" s="1"/>
      <c r="LRE835" s="1"/>
      <c r="LRF835" s="1"/>
      <c r="LRG835" s="1"/>
      <c r="LRH835" s="1"/>
      <c r="LRI835" s="1"/>
      <c r="LRJ835" s="1"/>
      <c r="LRK835" s="1"/>
      <c r="LRL835" s="1"/>
      <c r="LRM835" s="1"/>
      <c r="LRN835" s="1"/>
      <c r="LRO835" s="1"/>
      <c r="LRP835" s="1"/>
      <c r="LRQ835" s="1"/>
      <c r="LRR835" s="1"/>
      <c r="LRS835" s="1"/>
      <c r="LRT835" s="1"/>
      <c r="LRU835" s="1"/>
      <c r="LRV835" s="1"/>
      <c r="LRW835" s="1"/>
      <c r="LRX835" s="1"/>
      <c r="LRY835" s="1"/>
      <c r="LRZ835" s="1"/>
      <c r="LSA835" s="1"/>
      <c r="LSB835" s="1"/>
      <c r="LSC835" s="1"/>
      <c r="LSD835" s="1"/>
      <c r="LSE835" s="1"/>
      <c r="LSF835" s="1"/>
      <c r="LSG835" s="1"/>
      <c r="LSH835" s="1"/>
      <c r="LSI835" s="1"/>
      <c r="LSJ835" s="1"/>
      <c r="LSK835" s="1"/>
      <c r="LSL835" s="1"/>
      <c r="LSM835" s="1"/>
      <c r="LSN835" s="1"/>
      <c r="LSO835" s="1"/>
      <c r="LSP835" s="1"/>
      <c r="LSQ835" s="1"/>
      <c r="LSR835" s="1"/>
      <c r="LSS835" s="1"/>
      <c r="LST835" s="1"/>
      <c r="LSU835" s="1"/>
      <c r="LSV835" s="1"/>
      <c r="LSW835" s="1"/>
      <c r="LSX835" s="1"/>
      <c r="LSY835" s="1"/>
      <c r="LSZ835" s="1"/>
      <c r="LTA835" s="1"/>
      <c r="LTB835" s="1"/>
      <c r="LTC835" s="1"/>
      <c r="LTD835" s="1"/>
      <c r="LTE835" s="1"/>
      <c r="LTF835" s="1"/>
      <c r="LTG835" s="1"/>
      <c r="LTH835" s="1"/>
      <c r="LTI835" s="1"/>
      <c r="LTJ835" s="1"/>
      <c r="LTK835" s="1"/>
      <c r="LTL835" s="1"/>
      <c r="LTM835" s="1"/>
      <c r="LTN835" s="1"/>
      <c r="LTO835" s="1"/>
      <c r="LTP835" s="1"/>
      <c r="LTQ835" s="1"/>
      <c r="LTR835" s="1"/>
      <c r="LTS835" s="1"/>
      <c r="LTT835" s="1"/>
      <c r="LTU835" s="1"/>
      <c r="LTV835" s="1"/>
      <c r="LTW835" s="1"/>
      <c r="LTX835" s="1"/>
      <c r="LTY835" s="1"/>
      <c r="LTZ835" s="1"/>
      <c r="LUA835" s="1"/>
      <c r="LUB835" s="1"/>
      <c r="LUC835" s="1"/>
      <c r="LUD835" s="1"/>
      <c r="LUE835" s="1"/>
      <c r="LUF835" s="1"/>
      <c r="LUG835" s="1"/>
      <c r="LUH835" s="1"/>
      <c r="LUI835" s="1"/>
      <c r="LUJ835" s="1"/>
      <c r="LUK835" s="1"/>
      <c r="LUL835" s="1"/>
      <c r="LUM835" s="1"/>
      <c r="LUN835" s="1"/>
      <c r="LUO835" s="1"/>
      <c r="LUP835" s="1"/>
      <c r="LUQ835" s="1"/>
      <c r="LUR835" s="1"/>
      <c r="LUS835" s="1"/>
      <c r="LUT835" s="1"/>
      <c r="LUU835" s="1"/>
      <c r="LUV835" s="1"/>
      <c r="LUW835" s="1"/>
      <c r="LUX835" s="1"/>
      <c r="LUY835" s="1"/>
      <c r="LUZ835" s="1"/>
      <c r="LVA835" s="1"/>
      <c r="LVB835" s="1"/>
      <c r="LVC835" s="1"/>
      <c r="LVD835" s="1"/>
      <c r="LVE835" s="1"/>
      <c r="LVF835" s="1"/>
      <c r="LVG835" s="1"/>
      <c r="LVH835" s="1"/>
      <c r="LVI835" s="1"/>
      <c r="LVJ835" s="1"/>
      <c r="LVK835" s="1"/>
      <c r="LVL835" s="1"/>
      <c r="LVM835" s="1"/>
      <c r="LVN835" s="1"/>
      <c r="LVO835" s="1"/>
      <c r="LVP835" s="1"/>
      <c r="LVQ835" s="1"/>
      <c r="LVR835" s="1"/>
      <c r="LVS835" s="1"/>
      <c r="LVT835" s="1"/>
      <c r="LVU835" s="1"/>
      <c r="LVV835" s="1"/>
      <c r="LVW835" s="1"/>
      <c r="LVX835" s="1"/>
      <c r="LVY835" s="1"/>
      <c r="LVZ835" s="1"/>
      <c r="LWA835" s="1"/>
      <c r="LWB835" s="1"/>
      <c r="LWC835" s="1"/>
      <c r="LWD835" s="1"/>
      <c r="LWE835" s="1"/>
      <c r="LWF835" s="1"/>
      <c r="LWG835" s="1"/>
      <c r="LWH835" s="1"/>
      <c r="LWI835" s="1"/>
      <c r="LWJ835" s="1"/>
      <c r="LWK835" s="1"/>
      <c r="LWL835" s="1"/>
      <c r="LWM835" s="1"/>
      <c r="LWN835" s="1"/>
      <c r="LWO835" s="1"/>
      <c r="LWP835" s="1"/>
      <c r="LWQ835" s="1"/>
      <c r="LWR835" s="1"/>
      <c r="LWS835" s="1"/>
      <c r="LWT835" s="1"/>
      <c r="LWU835" s="1"/>
      <c r="LWV835" s="1"/>
      <c r="LWW835" s="1"/>
      <c r="LWX835" s="1"/>
      <c r="LWY835" s="1"/>
      <c r="LWZ835" s="1"/>
      <c r="LXA835" s="1"/>
      <c r="LXB835" s="1"/>
      <c r="LXC835" s="1"/>
      <c r="LXD835" s="1"/>
      <c r="LXE835" s="1"/>
      <c r="LXF835" s="1"/>
      <c r="LXG835" s="1"/>
      <c r="LXH835" s="1"/>
      <c r="LXI835" s="1"/>
      <c r="LXJ835" s="1"/>
      <c r="LXK835" s="1"/>
      <c r="LXL835" s="1"/>
      <c r="LXM835" s="1"/>
      <c r="LXN835" s="1"/>
      <c r="LXO835" s="1"/>
      <c r="LXP835" s="1"/>
      <c r="LXQ835" s="1"/>
      <c r="LXR835" s="1"/>
      <c r="LXS835" s="1"/>
      <c r="LXT835" s="1"/>
      <c r="LXU835" s="1"/>
      <c r="LXV835" s="1"/>
      <c r="LXW835" s="1"/>
      <c r="LXX835" s="1"/>
      <c r="LXY835" s="1"/>
      <c r="LXZ835" s="1"/>
      <c r="LYA835" s="1"/>
      <c r="LYB835" s="1"/>
      <c r="LYC835" s="1"/>
      <c r="LYD835" s="1"/>
      <c r="LYE835" s="1"/>
      <c r="LYF835" s="1"/>
      <c r="LYG835" s="1"/>
      <c r="LYH835" s="1"/>
      <c r="LYI835" s="1"/>
      <c r="LYJ835" s="1"/>
      <c r="LYK835" s="1"/>
      <c r="LYL835" s="1"/>
      <c r="LYM835" s="1"/>
      <c r="LYN835" s="1"/>
      <c r="LYO835" s="1"/>
      <c r="LYP835" s="1"/>
      <c r="LYQ835" s="1"/>
      <c r="LYR835" s="1"/>
      <c r="LYS835" s="1"/>
      <c r="LYT835" s="1"/>
      <c r="LYU835" s="1"/>
      <c r="LYV835" s="1"/>
      <c r="LYW835" s="1"/>
      <c r="LYX835" s="1"/>
      <c r="LYY835" s="1"/>
      <c r="LYZ835" s="1"/>
      <c r="LZA835" s="1"/>
      <c r="LZB835" s="1"/>
      <c r="LZC835" s="1"/>
      <c r="LZD835" s="1"/>
      <c r="LZE835" s="1"/>
      <c r="LZF835" s="1"/>
      <c r="LZG835" s="1"/>
      <c r="LZH835" s="1"/>
      <c r="LZI835" s="1"/>
      <c r="LZJ835" s="1"/>
      <c r="LZK835" s="1"/>
      <c r="LZL835" s="1"/>
      <c r="LZM835" s="1"/>
      <c r="LZN835" s="1"/>
      <c r="LZO835" s="1"/>
      <c r="LZP835" s="1"/>
      <c r="LZQ835" s="1"/>
      <c r="LZR835" s="1"/>
      <c r="LZS835" s="1"/>
      <c r="LZT835" s="1"/>
      <c r="LZU835" s="1"/>
      <c r="LZV835" s="1"/>
      <c r="LZW835" s="1"/>
      <c r="LZX835" s="1"/>
      <c r="LZY835" s="1"/>
      <c r="LZZ835" s="1"/>
      <c r="MAA835" s="1"/>
      <c r="MAB835" s="1"/>
      <c r="MAC835" s="1"/>
      <c r="MAD835" s="1"/>
      <c r="MAE835" s="1"/>
      <c r="MAF835" s="1"/>
      <c r="MAG835" s="1"/>
      <c r="MAH835" s="1"/>
      <c r="MAI835" s="1"/>
      <c r="MAJ835" s="1"/>
      <c r="MAK835" s="1"/>
      <c r="MAL835" s="1"/>
      <c r="MAM835" s="1"/>
      <c r="MAN835" s="1"/>
      <c r="MAO835" s="1"/>
      <c r="MAP835" s="1"/>
      <c r="MAQ835" s="1"/>
      <c r="MAR835" s="1"/>
      <c r="MAS835" s="1"/>
      <c r="MAT835" s="1"/>
      <c r="MAU835" s="1"/>
      <c r="MAV835" s="1"/>
      <c r="MAW835" s="1"/>
      <c r="MAX835" s="1"/>
      <c r="MAY835" s="1"/>
      <c r="MAZ835" s="1"/>
      <c r="MBA835" s="1"/>
      <c r="MBB835" s="1"/>
      <c r="MBC835" s="1"/>
      <c r="MBD835" s="1"/>
      <c r="MBE835" s="1"/>
      <c r="MBF835" s="1"/>
      <c r="MBG835" s="1"/>
      <c r="MBH835" s="1"/>
      <c r="MBI835" s="1"/>
      <c r="MBJ835" s="1"/>
      <c r="MBK835" s="1"/>
      <c r="MBL835" s="1"/>
      <c r="MBM835" s="1"/>
      <c r="MBN835" s="1"/>
      <c r="MBO835" s="1"/>
      <c r="MBP835" s="1"/>
      <c r="MBQ835" s="1"/>
      <c r="MBR835" s="1"/>
      <c r="MBS835" s="1"/>
      <c r="MBT835" s="1"/>
      <c r="MBU835" s="1"/>
      <c r="MBV835" s="1"/>
      <c r="MBW835" s="1"/>
      <c r="MBX835" s="1"/>
      <c r="MBY835" s="1"/>
      <c r="MBZ835" s="1"/>
      <c r="MCA835" s="1"/>
      <c r="MCB835" s="1"/>
      <c r="MCC835" s="1"/>
      <c r="MCD835" s="1"/>
      <c r="MCE835" s="1"/>
      <c r="MCF835" s="1"/>
      <c r="MCG835" s="1"/>
      <c r="MCH835" s="1"/>
      <c r="MCI835" s="1"/>
      <c r="MCJ835" s="1"/>
      <c r="MCK835" s="1"/>
      <c r="MCL835" s="1"/>
      <c r="MCM835" s="1"/>
      <c r="MCN835" s="1"/>
      <c r="MCO835" s="1"/>
      <c r="MCP835" s="1"/>
      <c r="MCQ835" s="1"/>
      <c r="MCR835" s="1"/>
      <c r="MCS835" s="1"/>
      <c r="MCT835" s="1"/>
      <c r="MCU835" s="1"/>
      <c r="MCV835" s="1"/>
      <c r="MCW835" s="1"/>
      <c r="MCX835" s="1"/>
      <c r="MCY835" s="1"/>
      <c r="MCZ835" s="1"/>
      <c r="MDA835" s="1"/>
      <c r="MDB835" s="1"/>
      <c r="MDC835" s="1"/>
      <c r="MDD835" s="1"/>
      <c r="MDE835" s="1"/>
      <c r="MDF835" s="1"/>
      <c r="MDG835" s="1"/>
      <c r="MDH835" s="1"/>
      <c r="MDI835" s="1"/>
      <c r="MDJ835" s="1"/>
      <c r="MDK835" s="1"/>
      <c r="MDL835" s="1"/>
      <c r="MDM835" s="1"/>
      <c r="MDN835" s="1"/>
      <c r="MDO835" s="1"/>
      <c r="MDP835" s="1"/>
      <c r="MDQ835" s="1"/>
      <c r="MDR835" s="1"/>
      <c r="MDS835" s="1"/>
      <c r="MDT835" s="1"/>
      <c r="MDU835" s="1"/>
      <c r="MDV835" s="1"/>
      <c r="MDW835" s="1"/>
      <c r="MDX835" s="1"/>
      <c r="MDY835" s="1"/>
      <c r="MDZ835" s="1"/>
      <c r="MEA835" s="1"/>
      <c r="MEB835" s="1"/>
      <c r="MEC835" s="1"/>
      <c r="MED835" s="1"/>
      <c r="MEE835" s="1"/>
      <c r="MEF835" s="1"/>
      <c r="MEG835" s="1"/>
      <c r="MEH835" s="1"/>
      <c r="MEI835" s="1"/>
      <c r="MEJ835" s="1"/>
      <c r="MEK835" s="1"/>
      <c r="MEL835" s="1"/>
      <c r="MEM835" s="1"/>
      <c r="MEN835" s="1"/>
      <c r="MEO835" s="1"/>
      <c r="MEP835" s="1"/>
      <c r="MEQ835" s="1"/>
      <c r="MER835" s="1"/>
      <c r="MES835" s="1"/>
      <c r="MET835" s="1"/>
      <c r="MEU835" s="1"/>
      <c r="MEV835" s="1"/>
      <c r="MEW835" s="1"/>
      <c r="MEX835" s="1"/>
      <c r="MEY835" s="1"/>
      <c r="MEZ835" s="1"/>
      <c r="MFA835" s="1"/>
      <c r="MFB835" s="1"/>
      <c r="MFC835" s="1"/>
      <c r="MFD835" s="1"/>
      <c r="MFE835" s="1"/>
      <c r="MFF835" s="1"/>
      <c r="MFG835" s="1"/>
      <c r="MFH835" s="1"/>
      <c r="MFI835" s="1"/>
      <c r="MFJ835" s="1"/>
      <c r="MFK835" s="1"/>
      <c r="MFL835" s="1"/>
      <c r="MFM835" s="1"/>
      <c r="MFN835" s="1"/>
      <c r="MFO835" s="1"/>
      <c r="MFP835" s="1"/>
      <c r="MFQ835" s="1"/>
      <c r="MFR835" s="1"/>
      <c r="MFS835" s="1"/>
      <c r="MFT835" s="1"/>
      <c r="MFU835" s="1"/>
      <c r="MFV835" s="1"/>
      <c r="MFW835" s="1"/>
      <c r="MFX835" s="1"/>
      <c r="MFY835" s="1"/>
      <c r="MFZ835" s="1"/>
      <c r="MGA835" s="1"/>
      <c r="MGB835" s="1"/>
      <c r="MGC835" s="1"/>
      <c r="MGD835" s="1"/>
      <c r="MGE835" s="1"/>
      <c r="MGF835" s="1"/>
      <c r="MGG835" s="1"/>
      <c r="MGH835" s="1"/>
      <c r="MGI835" s="1"/>
      <c r="MGJ835" s="1"/>
      <c r="MGK835" s="1"/>
      <c r="MGL835" s="1"/>
      <c r="MGM835" s="1"/>
      <c r="MGN835" s="1"/>
      <c r="MGO835" s="1"/>
      <c r="MGP835" s="1"/>
      <c r="MGQ835" s="1"/>
      <c r="MGR835" s="1"/>
      <c r="MGS835" s="1"/>
      <c r="MGT835" s="1"/>
      <c r="MGU835" s="1"/>
      <c r="MGV835" s="1"/>
      <c r="MGW835" s="1"/>
      <c r="MGX835" s="1"/>
      <c r="MGY835" s="1"/>
      <c r="MGZ835" s="1"/>
      <c r="MHA835" s="1"/>
      <c r="MHB835" s="1"/>
      <c r="MHC835" s="1"/>
      <c r="MHD835" s="1"/>
      <c r="MHE835" s="1"/>
      <c r="MHF835" s="1"/>
      <c r="MHG835" s="1"/>
      <c r="MHH835" s="1"/>
      <c r="MHI835" s="1"/>
      <c r="MHJ835" s="1"/>
      <c r="MHK835" s="1"/>
      <c r="MHL835" s="1"/>
      <c r="MHM835" s="1"/>
      <c r="MHN835" s="1"/>
      <c r="MHO835" s="1"/>
      <c r="MHP835" s="1"/>
      <c r="MHQ835" s="1"/>
      <c r="MHR835" s="1"/>
      <c r="MHS835" s="1"/>
      <c r="MHT835" s="1"/>
      <c r="MHU835" s="1"/>
      <c r="MHV835" s="1"/>
      <c r="MHW835" s="1"/>
      <c r="MHX835" s="1"/>
      <c r="MHY835" s="1"/>
      <c r="MHZ835" s="1"/>
      <c r="MIA835" s="1"/>
      <c r="MIB835" s="1"/>
      <c r="MIC835" s="1"/>
      <c r="MID835" s="1"/>
      <c r="MIE835" s="1"/>
      <c r="MIF835" s="1"/>
      <c r="MIG835" s="1"/>
      <c r="MIH835" s="1"/>
      <c r="MII835" s="1"/>
      <c r="MIJ835" s="1"/>
      <c r="MIK835" s="1"/>
      <c r="MIL835" s="1"/>
      <c r="MIM835" s="1"/>
      <c r="MIN835" s="1"/>
      <c r="MIO835" s="1"/>
      <c r="MIP835" s="1"/>
      <c r="MIQ835" s="1"/>
      <c r="MIR835" s="1"/>
      <c r="MIS835" s="1"/>
      <c r="MIT835" s="1"/>
      <c r="MIU835" s="1"/>
      <c r="MIV835" s="1"/>
      <c r="MIW835" s="1"/>
      <c r="MIX835" s="1"/>
      <c r="MIY835" s="1"/>
      <c r="MIZ835" s="1"/>
      <c r="MJA835" s="1"/>
      <c r="MJB835" s="1"/>
      <c r="MJC835" s="1"/>
      <c r="MJD835" s="1"/>
      <c r="MJE835" s="1"/>
      <c r="MJF835" s="1"/>
      <c r="MJG835" s="1"/>
      <c r="MJH835" s="1"/>
      <c r="MJI835" s="1"/>
      <c r="MJJ835" s="1"/>
      <c r="MJK835" s="1"/>
      <c r="MJL835" s="1"/>
      <c r="MJM835" s="1"/>
      <c r="MJN835" s="1"/>
      <c r="MJO835" s="1"/>
      <c r="MJP835" s="1"/>
      <c r="MJQ835" s="1"/>
      <c r="MJR835" s="1"/>
      <c r="MJS835" s="1"/>
      <c r="MJT835" s="1"/>
      <c r="MJU835" s="1"/>
      <c r="MJV835" s="1"/>
      <c r="MJW835" s="1"/>
      <c r="MJX835" s="1"/>
      <c r="MJY835" s="1"/>
      <c r="MJZ835" s="1"/>
      <c r="MKA835" s="1"/>
      <c r="MKB835" s="1"/>
      <c r="MKC835" s="1"/>
      <c r="MKD835" s="1"/>
      <c r="MKE835" s="1"/>
      <c r="MKF835" s="1"/>
      <c r="MKG835" s="1"/>
      <c r="MKH835" s="1"/>
      <c r="MKI835" s="1"/>
      <c r="MKJ835" s="1"/>
      <c r="MKK835" s="1"/>
      <c r="MKL835" s="1"/>
      <c r="MKM835" s="1"/>
      <c r="MKN835" s="1"/>
      <c r="MKO835" s="1"/>
      <c r="MKP835" s="1"/>
      <c r="MKQ835" s="1"/>
      <c r="MKR835" s="1"/>
      <c r="MKS835" s="1"/>
      <c r="MKT835" s="1"/>
      <c r="MKU835" s="1"/>
      <c r="MKV835" s="1"/>
      <c r="MKW835" s="1"/>
      <c r="MKX835" s="1"/>
      <c r="MKY835" s="1"/>
      <c r="MKZ835" s="1"/>
      <c r="MLA835" s="1"/>
      <c r="MLB835" s="1"/>
      <c r="MLC835" s="1"/>
      <c r="MLD835" s="1"/>
      <c r="MLE835" s="1"/>
      <c r="MLF835" s="1"/>
      <c r="MLG835" s="1"/>
      <c r="MLH835" s="1"/>
      <c r="MLI835" s="1"/>
      <c r="MLJ835" s="1"/>
      <c r="MLK835" s="1"/>
      <c r="MLL835" s="1"/>
      <c r="MLM835" s="1"/>
      <c r="MLN835" s="1"/>
      <c r="MLO835" s="1"/>
      <c r="MLP835" s="1"/>
      <c r="MLQ835" s="1"/>
      <c r="MLR835" s="1"/>
      <c r="MLS835" s="1"/>
      <c r="MLT835" s="1"/>
      <c r="MLU835" s="1"/>
      <c r="MLV835" s="1"/>
      <c r="MLW835" s="1"/>
      <c r="MLX835" s="1"/>
      <c r="MLY835" s="1"/>
      <c r="MLZ835" s="1"/>
      <c r="MMA835" s="1"/>
      <c r="MMB835" s="1"/>
      <c r="MMC835" s="1"/>
      <c r="MMD835" s="1"/>
      <c r="MME835" s="1"/>
      <c r="MMF835" s="1"/>
      <c r="MMG835" s="1"/>
      <c r="MMH835" s="1"/>
      <c r="MMI835" s="1"/>
      <c r="MMJ835" s="1"/>
      <c r="MMK835" s="1"/>
      <c r="MML835" s="1"/>
      <c r="MMM835" s="1"/>
      <c r="MMN835" s="1"/>
      <c r="MMO835" s="1"/>
      <c r="MMP835" s="1"/>
      <c r="MMQ835" s="1"/>
      <c r="MMR835" s="1"/>
      <c r="MMS835" s="1"/>
      <c r="MMT835" s="1"/>
      <c r="MMU835" s="1"/>
      <c r="MMV835" s="1"/>
      <c r="MMW835" s="1"/>
      <c r="MMX835" s="1"/>
      <c r="MMY835" s="1"/>
      <c r="MMZ835" s="1"/>
      <c r="MNA835" s="1"/>
      <c r="MNB835" s="1"/>
      <c r="MNC835" s="1"/>
      <c r="MND835" s="1"/>
      <c r="MNE835" s="1"/>
      <c r="MNF835" s="1"/>
      <c r="MNG835" s="1"/>
      <c r="MNH835" s="1"/>
      <c r="MNI835" s="1"/>
      <c r="MNJ835" s="1"/>
      <c r="MNK835" s="1"/>
      <c r="MNL835" s="1"/>
      <c r="MNM835" s="1"/>
      <c r="MNN835" s="1"/>
      <c r="MNO835" s="1"/>
      <c r="MNP835" s="1"/>
      <c r="MNQ835" s="1"/>
      <c r="MNR835" s="1"/>
      <c r="MNS835" s="1"/>
      <c r="MNT835" s="1"/>
      <c r="MNU835" s="1"/>
      <c r="MNV835" s="1"/>
      <c r="MNW835" s="1"/>
      <c r="MNX835" s="1"/>
      <c r="MNY835" s="1"/>
      <c r="MNZ835" s="1"/>
      <c r="MOA835" s="1"/>
      <c r="MOB835" s="1"/>
      <c r="MOC835" s="1"/>
      <c r="MOD835" s="1"/>
      <c r="MOE835" s="1"/>
      <c r="MOF835" s="1"/>
      <c r="MOG835" s="1"/>
      <c r="MOH835" s="1"/>
      <c r="MOI835" s="1"/>
      <c r="MOJ835" s="1"/>
      <c r="MOK835" s="1"/>
      <c r="MOL835" s="1"/>
      <c r="MOM835" s="1"/>
      <c r="MON835" s="1"/>
      <c r="MOO835" s="1"/>
      <c r="MOP835" s="1"/>
      <c r="MOQ835" s="1"/>
      <c r="MOR835" s="1"/>
      <c r="MOS835" s="1"/>
      <c r="MOT835" s="1"/>
      <c r="MOU835" s="1"/>
      <c r="MOV835" s="1"/>
      <c r="MOW835" s="1"/>
      <c r="MOX835" s="1"/>
      <c r="MOY835" s="1"/>
      <c r="MOZ835" s="1"/>
      <c r="MPA835" s="1"/>
      <c r="MPB835" s="1"/>
      <c r="MPC835" s="1"/>
      <c r="MPD835" s="1"/>
      <c r="MPE835" s="1"/>
      <c r="MPF835" s="1"/>
      <c r="MPG835" s="1"/>
      <c r="MPH835" s="1"/>
      <c r="MPI835" s="1"/>
      <c r="MPJ835" s="1"/>
      <c r="MPK835" s="1"/>
      <c r="MPL835" s="1"/>
      <c r="MPM835" s="1"/>
      <c r="MPN835" s="1"/>
      <c r="MPO835" s="1"/>
      <c r="MPP835" s="1"/>
      <c r="MPQ835" s="1"/>
      <c r="MPR835" s="1"/>
      <c r="MPS835" s="1"/>
      <c r="MPT835" s="1"/>
      <c r="MPU835" s="1"/>
      <c r="MPV835" s="1"/>
      <c r="MPW835" s="1"/>
      <c r="MPX835" s="1"/>
      <c r="MPY835" s="1"/>
      <c r="MPZ835" s="1"/>
      <c r="MQA835" s="1"/>
      <c r="MQB835" s="1"/>
      <c r="MQC835" s="1"/>
      <c r="MQD835" s="1"/>
      <c r="MQE835" s="1"/>
      <c r="MQF835" s="1"/>
      <c r="MQG835" s="1"/>
      <c r="MQH835" s="1"/>
      <c r="MQI835" s="1"/>
      <c r="MQJ835" s="1"/>
      <c r="MQK835" s="1"/>
      <c r="MQL835" s="1"/>
      <c r="MQM835" s="1"/>
      <c r="MQN835" s="1"/>
      <c r="MQO835" s="1"/>
      <c r="MQP835" s="1"/>
      <c r="MQQ835" s="1"/>
      <c r="MQR835" s="1"/>
      <c r="MQS835" s="1"/>
      <c r="MQT835" s="1"/>
      <c r="MQU835" s="1"/>
      <c r="MQV835" s="1"/>
      <c r="MQW835" s="1"/>
      <c r="MQX835" s="1"/>
      <c r="MQY835" s="1"/>
      <c r="MQZ835" s="1"/>
      <c r="MRA835" s="1"/>
      <c r="MRB835" s="1"/>
      <c r="MRC835" s="1"/>
      <c r="MRD835" s="1"/>
      <c r="MRE835" s="1"/>
      <c r="MRF835" s="1"/>
      <c r="MRG835" s="1"/>
      <c r="MRH835" s="1"/>
      <c r="MRI835" s="1"/>
      <c r="MRJ835" s="1"/>
      <c r="MRK835" s="1"/>
      <c r="MRL835" s="1"/>
      <c r="MRM835" s="1"/>
      <c r="MRN835" s="1"/>
      <c r="MRO835" s="1"/>
      <c r="MRP835" s="1"/>
      <c r="MRQ835" s="1"/>
      <c r="MRR835" s="1"/>
      <c r="MRS835" s="1"/>
      <c r="MRT835" s="1"/>
      <c r="MRU835" s="1"/>
      <c r="MRV835" s="1"/>
      <c r="MRW835" s="1"/>
      <c r="MRX835" s="1"/>
      <c r="MRY835" s="1"/>
      <c r="MRZ835" s="1"/>
      <c r="MSA835" s="1"/>
      <c r="MSB835" s="1"/>
      <c r="MSC835" s="1"/>
      <c r="MSD835" s="1"/>
      <c r="MSE835" s="1"/>
      <c r="MSF835" s="1"/>
      <c r="MSG835" s="1"/>
      <c r="MSH835" s="1"/>
      <c r="MSI835" s="1"/>
      <c r="MSJ835" s="1"/>
      <c r="MSK835" s="1"/>
      <c r="MSL835" s="1"/>
      <c r="MSM835" s="1"/>
      <c r="MSN835" s="1"/>
      <c r="MSO835" s="1"/>
      <c r="MSP835" s="1"/>
      <c r="MSQ835" s="1"/>
      <c r="MSR835" s="1"/>
      <c r="MSS835" s="1"/>
      <c r="MST835" s="1"/>
      <c r="MSU835" s="1"/>
      <c r="MSV835" s="1"/>
      <c r="MSW835" s="1"/>
      <c r="MSX835" s="1"/>
      <c r="MSY835" s="1"/>
      <c r="MSZ835" s="1"/>
      <c r="MTA835" s="1"/>
      <c r="MTB835" s="1"/>
      <c r="MTC835" s="1"/>
      <c r="MTD835" s="1"/>
      <c r="MTE835" s="1"/>
      <c r="MTF835" s="1"/>
      <c r="MTG835" s="1"/>
      <c r="MTH835" s="1"/>
      <c r="MTI835" s="1"/>
      <c r="MTJ835" s="1"/>
      <c r="MTK835" s="1"/>
      <c r="MTL835" s="1"/>
      <c r="MTM835" s="1"/>
      <c r="MTN835" s="1"/>
      <c r="MTO835" s="1"/>
      <c r="MTP835" s="1"/>
      <c r="MTQ835" s="1"/>
      <c r="MTR835" s="1"/>
      <c r="MTS835" s="1"/>
      <c r="MTT835" s="1"/>
      <c r="MTU835" s="1"/>
      <c r="MTV835" s="1"/>
      <c r="MTW835" s="1"/>
      <c r="MTX835" s="1"/>
      <c r="MTY835" s="1"/>
      <c r="MTZ835" s="1"/>
      <c r="MUA835" s="1"/>
      <c r="MUB835" s="1"/>
      <c r="MUC835" s="1"/>
      <c r="MUD835" s="1"/>
      <c r="MUE835" s="1"/>
      <c r="MUF835" s="1"/>
      <c r="MUG835" s="1"/>
      <c r="MUH835" s="1"/>
      <c r="MUI835" s="1"/>
      <c r="MUJ835" s="1"/>
      <c r="MUK835" s="1"/>
      <c r="MUL835" s="1"/>
      <c r="MUM835" s="1"/>
      <c r="MUN835" s="1"/>
      <c r="MUO835" s="1"/>
      <c r="MUP835" s="1"/>
      <c r="MUQ835" s="1"/>
      <c r="MUR835" s="1"/>
      <c r="MUS835" s="1"/>
      <c r="MUT835" s="1"/>
      <c r="MUU835" s="1"/>
      <c r="MUV835" s="1"/>
      <c r="MUW835" s="1"/>
      <c r="MUX835" s="1"/>
      <c r="MUY835" s="1"/>
      <c r="MUZ835" s="1"/>
      <c r="MVA835" s="1"/>
      <c r="MVB835" s="1"/>
      <c r="MVC835" s="1"/>
      <c r="MVD835" s="1"/>
      <c r="MVE835" s="1"/>
      <c r="MVF835" s="1"/>
      <c r="MVG835" s="1"/>
      <c r="MVH835" s="1"/>
      <c r="MVI835" s="1"/>
      <c r="MVJ835" s="1"/>
      <c r="MVK835" s="1"/>
      <c r="MVL835" s="1"/>
      <c r="MVM835" s="1"/>
      <c r="MVN835" s="1"/>
      <c r="MVO835" s="1"/>
      <c r="MVP835" s="1"/>
      <c r="MVQ835" s="1"/>
      <c r="MVR835" s="1"/>
      <c r="MVS835" s="1"/>
      <c r="MVT835" s="1"/>
      <c r="MVU835" s="1"/>
      <c r="MVV835" s="1"/>
      <c r="MVW835" s="1"/>
      <c r="MVX835" s="1"/>
      <c r="MVY835" s="1"/>
      <c r="MVZ835" s="1"/>
      <c r="MWA835" s="1"/>
      <c r="MWB835" s="1"/>
      <c r="MWC835" s="1"/>
      <c r="MWD835" s="1"/>
      <c r="MWE835" s="1"/>
      <c r="MWF835" s="1"/>
      <c r="MWG835" s="1"/>
      <c r="MWH835" s="1"/>
      <c r="MWI835" s="1"/>
      <c r="MWJ835" s="1"/>
      <c r="MWK835" s="1"/>
      <c r="MWL835" s="1"/>
      <c r="MWM835" s="1"/>
      <c r="MWN835" s="1"/>
      <c r="MWO835" s="1"/>
      <c r="MWP835" s="1"/>
      <c r="MWQ835" s="1"/>
      <c r="MWR835" s="1"/>
      <c r="MWS835" s="1"/>
      <c r="MWT835" s="1"/>
      <c r="MWU835" s="1"/>
      <c r="MWV835" s="1"/>
      <c r="MWW835" s="1"/>
      <c r="MWX835" s="1"/>
      <c r="MWY835" s="1"/>
      <c r="MWZ835" s="1"/>
      <c r="MXA835" s="1"/>
      <c r="MXB835" s="1"/>
      <c r="MXC835" s="1"/>
      <c r="MXD835" s="1"/>
      <c r="MXE835" s="1"/>
      <c r="MXF835" s="1"/>
      <c r="MXG835" s="1"/>
      <c r="MXH835" s="1"/>
      <c r="MXI835" s="1"/>
      <c r="MXJ835" s="1"/>
      <c r="MXK835" s="1"/>
      <c r="MXL835" s="1"/>
      <c r="MXM835" s="1"/>
      <c r="MXN835" s="1"/>
      <c r="MXO835" s="1"/>
      <c r="MXP835" s="1"/>
      <c r="MXQ835" s="1"/>
      <c r="MXR835" s="1"/>
      <c r="MXS835" s="1"/>
      <c r="MXT835" s="1"/>
      <c r="MXU835" s="1"/>
      <c r="MXV835" s="1"/>
      <c r="MXW835" s="1"/>
      <c r="MXX835" s="1"/>
      <c r="MXY835" s="1"/>
      <c r="MXZ835" s="1"/>
      <c r="MYA835" s="1"/>
      <c r="MYB835" s="1"/>
      <c r="MYC835" s="1"/>
      <c r="MYD835" s="1"/>
      <c r="MYE835" s="1"/>
      <c r="MYF835" s="1"/>
      <c r="MYG835" s="1"/>
      <c r="MYH835" s="1"/>
      <c r="MYI835" s="1"/>
      <c r="MYJ835" s="1"/>
      <c r="MYK835" s="1"/>
      <c r="MYL835" s="1"/>
      <c r="MYM835" s="1"/>
      <c r="MYN835" s="1"/>
      <c r="MYO835" s="1"/>
      <c r="MYP835" s="1"/>
      <c r="MYQ835" s="1"/>
      <c r="MYR835" s="1"/>
      <c r="MYS835" s="1"/>
      <c r="MYT835" s="1"/>
      <c r="MYU835" s="1"/>
      <c r="MYV835" s="1"/>
      <c r="MYW835" s="1"/>
      <c r="MYX835" s="1"/>
      <c r="MYY835" s="1"/>
      <c r="MYZ835" s="1"/>
      <c r="MZA835" s="1"/>
      <c r="MZB835" s="1"/>
      <c r="MZC835" s="1"/>
      <c r="MZD835" s="1"/>
      <c r="MZE835" s="1"/>
      <c r="MZF835" s="1"/>
      <c r="MZG835" s="1"/>
      <c r="MZH835" s="1"/>
      <c r="MZI835" s="1"/>
      <c r="MZJ835" s="1"/>
      <c r="MZK835" s="1"/>
      <c r="MZL835" s="1"/>
      <c r="MZM835" s="1"/>
      <c r="MZN835" s="1"/>
      <c r="MZO835" s="1"/>
      <c r="MZP835" s="1"/>
      <c r="MZQ835" s="1"/>
      <c r="MZR835" s="1"/>
      <c r="MZS835" s="1"/>
      <c r="MZT835" s="1"/>
      <c r="MZU835" s="1"/>
      <c r="MZV835" s="1"/>
      <c r="MZW835" s="1"/>
      <c r="MZX835" s="1"/>
      <c r="MZY835" s="1"/>
      <c r="MZZ835" s="1"/>
      <c r="NAA835" s="1"/>
      <c r="NAB835" s="1"/>
      <c r="NAC835" s="1"/>
      <c r="NAD835" s="1"/>
      <c r="NAE835" s="1"/>
      <c r="NAF835" s="1"/>
      <c r="NAG835" s="1"/>
      <c r="NAH835" s="1"/>
      <c r="NAI835" s="1"/>
      <c r="NAJ835" s="1"/>
      <c r="NAK835" s="1"/>
      <c r="NAL835" s="1"/>
      <c r="NAM835" s="1"/>
      <c r="NAN835" s="1"/>
      <c r="NAO835" s="1"/>
      <c r="NAP835" s="1"/>
      <c r="NAQ835" s="1"/>
      <c r="NAR835" s="1"/>
      <c r="NAS835" s="1"/>
      <c r="NAT835" s="1"/>
      <c r="NAU835" s="1"/>
      <c r="NAV835" s="1"/>
      <c r="NAW835" s="1"/>
      <c r="NAX835" s="1"/>
      <c r="NAY835" s="1"/>
      <c r="NAZ835" s="1"/>
      <c r="NBA835" s="1"/>
      <c r="NBB835" s="1"/>
      <c r="NBC835" s="1"/>
      <c r="NBD835" s="1"/>
      <c r="NBE835" s="1"/>
      <c r="NBF835" s="1"/>
      <c r="NBG835" s="1"/>
      <c r="NBH835" s="1"/>
      <c r="NBI835" s="1"/>
      <c r="NBJ835" s="1"/>
      <c r="NBK835" s="1"/>
      <c r="NBL835" s="1"/>
      <c r="NBM835" s="1"/>
      <c r="NBN835" s="1"/>
      <c r="NBO835" s="1"/>
      <c r="NBP835" s="1"/>
      <c r="NBQ835" s="1"/>
      <c r="NBR835" s="1"/>
      <c r="NBS835" s="1"/>
      <c r="NBT835" s="1"/>
      <c r="NBU835" s="1"/>
      <c r="NBV835" s="1"/>
      <c r="NBW835" s="1"/>
      <c r="NBX835" s="1"/>
      <c r="NBY835" s="1"/>
      <c r="NBZ835" s="1"/>
      <c r="NCA835" s="1"/>
      <c r="NCB835" s="1"/>
      <c r="NCC835" s="1"/>
      <c r="NCD835" s="1"/>
      <c r="NCE835" s="1"/>
      <c r="NCF835" s="1"/>
      <c r="NCG835" s="1"/>
      <c r="NCH835" s="1"/>
      <c r="NCI835" s="1"/>
      <c r="NCJ835" s="1"/>
      <c r="NCK835" s="1"/>
      <c r="NCL835" s="1"/>
      <c r="NCM835" s="1"/>
      <c r="NCN835" s="1"/>
      <c r="NCO835" s="1"/>
      <c r="NCP835" s="1"/>
      <c r="NCQ835" s="1"/>
      <c r="NCR835" s="1"/>
      <c r="NCS835" s="1"/>
      <c r="NCT835" s="1"/>
      <c r="NCU835" s="1"/>
      <c r="NCV835" s="1"/>
      <c r="NCW835" s="1"/>
      <c r="NCX835" s="1"/>
      <c r="NCY835" s="1"/>
      <c r="NCZ835" s="1"/>
      <c r="NDA835" s="1"/>
      <c r="NDB835" s="1"/>
      <c r="NDC835" s="1"/>
      <c r="NDD835" s="1"/>
      <c r="NDE835" s="1"/>
      <c r="NDF835" s="1"/>
      <c r="NDG835" s="1"/>
      <c r="NDH835" s="1"/>
      <c r="NDI835" s="1"/>
      <c r="NDJ835" s="1"/>
      <c r="NDK835" s="1"/>
      <c r="NDL835" s="1"/>
      <c r="NDM835" s="1"/>
      <c r="NDN835" s="1"/>
      <c r="NDO835" s="1"/>
      <c r="NDP835" s="1"/>
      <c r="NDQ835" s="1"/>
      <c r="NDR835" s="1"/>
      <c r="NDS835" s="1"/>
      <c r="NDT835" s="1"/>
      <c r="NDU835" s="1"/>
      <c r="NDV835" s="1"/>
      <c r="NDW835" s="1"/>
      <c r="NDX835" s="1"/>
      <c r="NDY835" s="1"/>
      <c r="NDZ835" s="1"/>
      <c r="NEA835" s="1"/>
      <c r="NEB835" s="1"/>
      <c r="NEC835" s="1"/>
      <c r="NED835" s="1"/>
      <c r="NEE835" s="1"/>
      <c r="NEF835" s="1"/>
      <c r="NEG835" s="1"/>
      <c r="NEH835" s="1"/>
      <c r="NEI835" s="1"/>
      <c r="NEJ835" s="1"/>
      <c r="NEK835" s="1"/>
      <c r="NEL835" s="1"/>
      <c r="NEM835" s="1"/>
      <c r="NEN835" s="1"/>
      <c r="NEO835" s="1"/>
      <c r="NEP835" s="1"/>
      <c r="NEQ835" s="1"/>
      <c r="NER835" s="1"/>
      <c r="NES835" s="1"/>
      <c r="NET835" s="1"/>
      <c r="NEU835" s="1"/>
      <c r="NEV835" s="1"/>
      <c r="NEW835" s="1"/>
      <c r="NEX835" s="1"/>
      <c r="NEY835" s="1"/>
      <c r="NEZ835" s="1"/>
      <c r="NFA835" s="1"/>
      <c r="NFB835" s="1"/>
      <c r="NFC835" s="1"/>
      <c r="NFD835" s="1"/>
      <c r="NFE835" s="1"/>
      <c r="NFF835" s="1"/>
      <c r="NFG835" s="1"/>
      <c r="NFH835" s="1"/>
      <c r="NFI835" s="1"/>
      <c r="NFJ835" s="1"/>
      <c r="NFK835" s="1"/>
      <c r="NFL835" s="1"/>
      <c r="NFM835" s="1"/>
      <c r="NFN835" s="1"/>
      <c r="NFO835" s="1"/>
      <c r="NFP835" s="1"/>
      <c r="NFQ835" s="1"/>
      <c r="NFR835" s="1"/>
      <c r="NFS835" s="1"/>
      <c r="NFT835" s="1"/>
      <c r="NFU835" s="1"/>
      <c r="NFV835" s="1"/>
      <c r="NFW835" s="1"/>
      <c r="NFX835" s="1"/>
      <c r="NFY835" s="1"/>
      <c r="NFZ835" s="1"/>
      <c r="NGA835" s="1"/>
      <c r="NGB835" s="1"/>
      <c r="NGC835" s="1"/>
      <c r="NGD835" s="1"/>
      <c r="NGE835" s="1"/>
      <c r="NGF835" s="1"/>
      <c r="NGG835" s="1"/>
      <c r="NGH835" s="1"/>
      <c r="NGI835" s="1"/>
      <c r="NGJ835" s="1"/>
      <c r="NGK835" s="1"/>
      <c r="NGL835" s="1"/>
      <c r="NGM835" s="1"/>
      <c r="NGN835" s="1"/>
      <c r="NGO835" s="1"/>
      <c r="NGP835" s="1"/>
      <c r="NGQ835" s="1"/>
      <c r="NGR835" s="1"/>
      <c r="NGS835" s="1"/>
      <c r="NGT835" s="1"/>
      <c r="NGU835" s="1"/>
      <c r="NGV835" s="1"/>
      <c r="NGW835" s="1"/>
      <c r="NGX835" s="1"/>
      <c r="NGY835" s="1"/>
      <c r="NGZ835" s="1"/>
      <c r="NHA835" s="1"/>
      <c r="NHB835" s="1"/>
      <c r="NHC835" s="1"/>
      <c r="NHD835" s="1"/>
      <c r="NHE835" s="1"/>
      <c r="NHF835" s="1"/>
      <c r="NHG835" s="1"/>
      <c r="NHH835" s="1"/>
      <c r="NHI835" s="1"/>
      <c r="NHJ835" s="1"/>
      <c r="NHK835" s="1"/>
      <c r="NHL835" s="1"/>
      <c r="NHM835" s="1"/>
      <c r="NHN835" s="1"/>
      <c r="NHO835" s="1"/>
      <c r="NHP835" s="1"/>
      <c r="NHQ835" s="1"/>
      <c r="NHR835" s="1"/>
      <c r="NHS835" s="1"/>
      <c r="NHT835" s="1"/>
      <c r="NHU835" s="1"/>
      <c r="NHV835" s="1"/>
      <c r="NHW835" s="1"/>
      <c r="NHX835" s="1"/>
      <c r="NHY835" s="1"/>
      <c r="NHZ835" s="1"/>
      <c r="NIA835" s="1"/>
      <c r="NIB835" s="1"/>
      <c r="NIC835" s="1"/>
      <c r="NID835" s="1"/>
      <c r="NIE835" s="1"/>
      <c r="NIF835" s="1"/>
      <c r="NIG835" s="1"/>
      <c r="NIH835" s="1"/>
      <c r="NII835" s="1"/>
      <c r="NIJ835" s="1"/>
      <c r="NIK835" s="1"/>
      <c r="NIL835" s="1"/>
      <c r="NIM835" s="1"/>
      <c r="NIN835" s="1"/>
      <c r="NIO835" s="1"/>
      <c r="NIP835" s="1"/>
      <c r="NIQ835" s="1"/>
      <c r="NIR835" s="1"/>
      <c r="NIS835" s="1"/>
      <c r="NIT835" s="1"/>
      <c r="NIU835" s="1"/>
      <c r="NIV835" s="1"/>
      <c r="NIW835" s="1"/>
      <c r="NIX835" s="1"/>
      <c r="NIY835" s="1"/>
      <c r="NIZ835" s="1"/>
      <c r="NJA835" s="1"/>
      <c r="NJB835" s="1"/>
      <c r="NJC835" s="1"/>
      <c r="NJD835" s="1"/>
      <c r="NJE835" s="1"/>
      <c r="NJF835" s="1"/>
      <c r="NJG835" s="1"/>
      <c r="NJH835" s="1"/>
      <c r="NJI835" s="1"/>
      <c r="NJJ835" s="1"/>
      <c r="NJK835" s="1"/>
      <c r="NJL835" s="1"/>
      <c r="NJM835" s="1"/>
      <c r="NJN835" s="1"/>
      <c r="NJO835" s="1"/>
      <c r="NJP835" s="1"/>
      <c r="NJQ835" s="1"/>
      <c r="NJR835" s="1"/>
      <c r="NJS835" s="1"/>
      <c r="NJT835" s="1"/>
      <c r="NJU835" s="1"/>
      <c r="NJV835" s="1"/>
      <c r="NJW835" s="1"/>
      <c r="NJX835" s="1"/>
      <c r="NJY835" s="1"/>
      <c r="NJZ835" s="1"/>
      <c r="NKA835" s="1"/>
      <c r="NKB835" s="1"/>
      <c r="NKC835" s="1"/>
      <c r="NKD835" s="1"/>
      <c r="NKE835" s="1"/>
      <c r="NKF835" s="1"/>
      <c r="NKG835" s="1"/>
      <c r="NKH835" s="1"/>
      <c r="NKI835" s="1"/>
      <c r="NKJ835" s="1"/>
      <c r="NKK835" s="1"/>
      <c r="NKL835" s="1"/>
      <c r="NKM835" s="1"/>
      <c r="NKN835" s="1"/>
      <c r="NKO835" s="1"/>
      <c r="NKP835" s="1"/>
      <c r="NKQ835" s="1"/>
      <c r="NKR835" s="1"/>
      <c r="NKS835" s="1"/>
      <c r="NKT835" s="1"/>
      <c r="NKU835" s="1"/>
      <c r="NKV835" s="1"/>
      <c r="NKW835" s="1"/>
      <c r="NKX835" s="1"/>
      <c r="NKY835" s="1"/>
      <c r="NKZ835" s="1"/>
      <c r="NLA835" s="1"/>
      <c r="NLB835" s="1"/>
      <c r="NLC835" s="1"/>
      <c r="NLD835" s="1"/>
      <c r="NLE835" s="1"/>
      <c r="NLF835" s="1"/>
      <c r="NLG835" s="1"/>
      <c r="NLH835" s="1"/>
      <c r="NLI835" s="1"/>
      <c r="NLJ835" s="1"/>
      <c r="NLK835" s="1"/>
      <c r="NLL835" s="1"/>
      <c r="NLM835" s="1"/>
      <c r="NLN835" s="1"/>
      <c r="NLO835" s="1"/>
      <c r="NLP835" s="1"/>
      <c r="NLQ835" s="1"/>
      <c r="NLR835" s="1"/>
      <c r="NLS835" s="1"/>
      <c r="NLT835" s="1"/>
      <c r="NLU835" s="1"/>
      <c r="NLV835" s="1"/>
      <c r="NLW835" s="1"/>
      <c r="NLX835" s="1"/>
      <c r="NLY835" s="1"/>
      <c r="NLZ835" s="1"/>
      <c r="NMA835" s="1"/>
      <c r="NMB835" s="1"/>
      <c r="NMC835" s="1"/>
      <c r="NMD835" s="1"/>
      <c r="NME835" s="1"/>
      <c r="NMF835" s="1"/>
      <c r="NMG835" s="1"/>
      <c r="NMH835" s="1"/>
      <c r="NMI835" s="1"/>
      <c r="NMJ835" s="1"/>
      <c r="NMK835" s="1"/>
      <c r="NML835" s="1"/>
      <c r="NMM835" s="1"/>
      <c r="NMN835" s="1"/>
      <c r="NMO835" s="1"/>
      <c r="NMP835" s="1"/>
      <c r="NMQ835" s="1"/>
      <c r="NMR835" s="1"/>
      <c r="NMS835" s="1"/>
      <c r="NMT835" s="1"/>
      <c r="NMU835" s="1"/>
      <c r="NMV835" s="1"/>
      <c r="NMW835" s="1"/>
      <c r="NMX835" s="1"/>
      <c r="NMY835" s="1"/>
      <c r="NMZ835" s="1"/>
      <c r="NNA835" s="1"/>
      <c r="NNB835" s="1"/>
      <c r="NNC835" s="1"/>
      <c r="NND835" s="1"/>
      <c r="NNE835" s="1"/>
      <c r="NNF835" s="1"/>
      <c r="NNG835" s="1"/>
      <c r="NNH835" s="1"/>
      <c r="NNI835" s="1"/>
      <c r="NNJ835" s="1"/>
      <c r="NNK835" s="1"/>
      <c r="NNL835" s="1"/>
      <c r="NNM835" s="1"/>
      <c r="NNN835" s="1"/>
      <c r="NNO835" s="1"/>
      <c r="NNP835" s="1"/>
      <c r="NNQ835" s="1"/>
      <c r="NNR835" s="1"/>
      <c r="NNS835" s="1"/>
      <c r="NNT835" s="1"/>
      <c r="NNU835" s="1"/>
      <c r="NNV835" s="1"/>
      <c r="NNW835" s="1"/>
      <c r="NNX835" s="1"/>
      <c r="NNY835" s="1"/>
      <c r="NNZ835" s="1"/>
      <c r="NOA835" s="1"/>
      <c r="NOB835" s="1"/>
      <c r="NOC835" s="1"/>
      <c r="NOD835" s="1"/>
      <c r="NOE835" s="1"/>
      <c r="NOF835" s="1"/>
      <c r="NOG835" s="1"/>
      <c r="NOH835" s="1"/>
      <c r="NOI835" s="1"/>
      <c r="NOJ835" s="1"/>
      <c r="NOK835" s="1"/>
      <c r="NOL835" s="1"/>
      <c r="NOM835" s="1"/>
      <c r="NON835" s="1"/>
      <c r="NOO835" s="1"/>
      <c r="NOP835" s="1"/>
      <c r="NOQ835" s="1"/>
      <c r="NOR835" s="1"/>
      <c r="NOS835" s="1"/>
      <c r="NOT835" s="1"/>
      <c r="NOU835" s="1"/>
      <c r="NOV835" s="1"/>
      <c r="NOW835" s="1"/>
      <c r="NOX835" s="1"/>
      <c r="NOY835" s="1"/>
      <c r="NOZ835" s="1"/>
      <c r="NPA835" s="1"/>
      <c r="NPB835" s="1"/>
      <c r="NPC835" s="1"/>
      <c r="NPD835" s="1"/>
      <c r="NPE835" s="1"/>
      <c r="NPF835" s="1"/>
      <c r="NPG835" s="1"/>
      <c r="NPH835" s="1"/>
      <c r="NPI835" s="1"/>
      <c r="NPJ835" s="1"/>
      <c r="NPK835" s="1"/>
      <c r="NPL835" s="1"/>
      <c r="NPM835" s="1"/>
      <c r="NPN835" s="1"/>
      <c r="NPO835" s="1"/>
      <c r="NPP835" s="1"/>
      <c r="NPQ835" s="1"/>
      <c r="NPR835" s="1"/>
      <c r="NPS835" s="1"/>
      <c r="NPT835" s="1"/>
      <c r="NPU835" s="1"/>
      <c r="NPV835" s="1"/>
      <c r="NPW835" s="1"/>
      <c r="NPX835" s="1"/>
      <c r="NPY835" s="1"/>
      <c r="NPZ835" s="1"/>
      <c r="NQA835" s="1"/>
      <c r="NQB835" s="1"/>
      <c r="NQC835" s="1"/>
      <c r="NQD835" s="1"/>
      <c r="NQE835" s="1"/>
      <c r="NQF835" s="1"/>
      <c r="NQG835" s="1"/>
      <c r="NQH835" s="1"/>
      <c r="NQI835" s="1"/>
      <c r="NQJ835" s="1"/>
      <c r="NQK835" s="1"/>
      <c r="NQL835" s="1"/>
      <c r="NQM835" s="1"/>
      <c r="NQN835" s="1"/>
      <c r="NQO835" s="1"/>
      <c r="NQP835" s="1"/>
      <c r="NQQ835" s="1"/>
      <c r="NQR835" s="1"/>
      <c r="NQS835" s="1"/>
      <c r="NQT835" s="1"/>
      <c r="NQU835" s="1"/>
      <c r="NQV835" s="1"/>
      <c r="NQW835" s="1"/>
      <c r="NQX835" s="1"/>
      <c r="NQY835" s="1"/>
      <c r="NQZ835" s="1"/>
      <c r="NRA835" s="1"/>
      <c r="NRB835" s="1"/>
      <c r="NRC835" s="1"/>
      <c r="NRD835" s="1"/>
      <c r="NRE835" s="1"/>
      <c r="NRF835" s="1"/>
      <c r="NRG835" s="1"/>
      <c r="NRH835" s="1"/>
      <c r="NRI835" s="1"/>
      <c r="NRJ835" s="1"/>
      <c r="NRK835" s="1"/>
      <c r="NRL835" s="1"/>
      <c r="NRM835" s="1"/>
      <c r="NRN835" s="1"/>
      <c r="NRO835" s="1"/>
      <c r="NRP835" s="1"/>
      <c r="NRQ835" s="1"/>
      <c r="NRR835" s="1"/>
      <c r="NRS835" s="1"/>
      <c r="NRT835" s="1"/>
      <c r="NRU835" s="1"/>
      <c r="NRV835" s="1"/>
      <c r="NRW835" s="1"/>
      <c r="NRX835" s="1"/>
      <c r="NRY835" s="1"/>
      <c r="NRZ835" s="1"/>
      <c r="NSA835" s="1"/>
      <c r="NSB835" s="1"/>
      <c r="NSC835" s="1"/>
      <c r="NSD835" s="1"/>
      <c r="NSE835" s="1"/>
      <c r="NSF835" s="1"/>
      <c r="NSG835" s="1"/>
      <c r="NSH835" s="1"/>
      <c r="NSI835" s="1"/>
      <c r="NSJ835" s="1"/>
      <c r="NSK835" s="1"/>
      <c r="NSL835" s="1"/>
      <c r="NSM835" s="1"/>
      <c r="NSN835" s="1"/>
      <c r="NSO835" s="1"/>
      <c r="NSP835" s="1"/>
      <c r="NSQ835" s="1"/>
      <c r="NSR835" s="1"/>
      <c r="NSS835" s="1"/>
      <c r="NST835" s="1"/>
      <c r="NSU835" s="1"/>
      <c r="NSV835" s="1"/>
      <c r="NSW835" s="1"/>
      <c r="NSX835" s="1"/>
      <c r="NSY835" s="1"/>
      <c r="NSZ835" s="1"/>
      <c r="NTA835" s="1"/>
      <c r="NTB835" s="1"/>
      <c r="NTC835" s="1"/>
      <c r="NTD835" s="1"/>
      <c r="NTE835" s="1"/>
      <c r="NTF835" s="1"/>
      <c r="NTG835" s="1"/>
      <c r="NTH835" s="1"/>
      <c r="NTI835" s="1"/>
      <c r="NTJ835" s="1"/>
      <c r="NTK835" s="1"/>
      <c r="NTL835" s="1"/>
      <c r="NTM835" s="1"/>
      <c r="NTN835" s="1"/>
      <c r="NTO835" s="1"/>
      <c r="NTP835" s="1"/>
      <c r="NTQ835" s="1"/>
      <c r="NTR835" s="1"/>
      <c r="NTS835" s="1"/>
      <c r="NTT835" s="1"/>
      <c r="NTU835" s="1"/>
      <c r="NTV835" s="1"/>
      <c r="NTW835" s="1"/>
      <c r="NTX835" s="1"/>
      <c r="NTY835" s="1"/>
      <c r="NTZ835" s="1"/>
      <c r="NUA835" s="1"/>
      <c r="NUB835" s="1"/>
      <c r="NUC835" s="1"/>
      <c r="NUD835" s="1"/>
      <c r="NUE835" s="1"/>
      <c r="NUF835" s="1"/>
      <c r="NUG835" s="1"/>
      <c r="NUH835" s="1"/>
      <c r="NUI835" s="1"/>
      <c r="NUJ835" s="1"/>
      <c r="NUK835" s="1"/>
      <c r="NUL835" s="1"/>
      <c r="NUM835" s="1"/>
      <c r="NUN835" s="1"/>
      <c r="NUO835" s="1"/>
      <c r="NUP835" s="1"/>
      <c r="NUQ835" s="1"/>
      <c r="NUR835" s="1"/>
      <c r="NUS835" s="1"/>
      <c r="NUT835" s="1"/>
      <c r="NUU835" s="1"/>
      <c r="NUV835" s="1"/>
      <c r="NUW835" s="1"/>
      <c r="NUX835" s="1"/>
      <c r="NUY835" s="1"/>
      <c r="NUZ835" s="1"/>
      <c r="NVA835" s="1"/>
      <c r="NVB835" s="1"/>
      <c r="NVC835" s="1"/>
      <c r="NVD835" s="1"/>
      <c r="NVE835" s="1"/>
      <c r="NVF835" s="1"/>
      <c r="NVG835" s="1"/>
      <c r="NVH835" s="1"/>
      <c r="NVI835" s="1"/>
      <c r="NVJ835" s="1"/>
      <c r="NVK835" s="1"/>
      <c r="NVL835" s="1"/>
      <c r="NVM835" s="1"/>
      <c r="NVN835" s="1"/>
      <c r="NVO835" s="1"/>
      <c r="NVP835" s="1"/>
      <c r="NVQ835" s="1"/>
      <c r="NVR835" s="1"/>
      <c r="NVS835" s="1"/>
      <c r="NVT835" s="1"/>
      <c r="NVU835" s="1"/>
      <c r="NVV835" s="1"/>
      <c r="NVW835" s="1"/>
      <c r="NVX835" s="1"/>
      <c r="NVY835" s="1"/>
      <c r="NVZ835" s="1"/>
      <c r="NWA835" s="1"/>
      <c r="NWB835" s="1"/>
      <c r="NWC835" s="1"/>
      <c r="NWD835" s="1"/>
      <c r="NWE835" s="1"/>
      <c r="NWF835" s="1"/>
      <c r="NWG835" s="1"/>
      <c r="NWH835" s="1"/>
      <c r="NWI835" s="1"/>
      <c r="NWJ835" s="1"/>
      <c r="NWK835" s="1"/>
      <c r="NWL835" s="1"/>
      <c r="NWM835" s="1"/>
      <c r="NWN835" s="1"/>
      <c r="NWO835" s="1"/>
      <c r="NWP835" s="1"/>
      <c r="NWQ835" s="1"/>
      <c r="NWR835" s="1"/>
      <c r="NWS835" s="1"/>
      <c r="NWT835" s="1"/>
      <c r="NWU835" s="1"/>
      <c r="NWV835" s="1"/>
      <c r="NWW835" s="1"/>
      <c r="NWX835" s="1"/>
      <c r="NWY835" s="1"/>
      <c r="NWZ835" s="1"/>
      <c r="NXA835" s="1"/>
      <c r="NXB835" s="1"/>
      <c r="NXC835" s="1"/>
      <c r="NXD835" s="1"/>
      <c r="NXE835" s="1"/>
      <c r="NXF835" s="1"/>
      <c r="NXG835" s="1"/>
      <c r="NXH835" s="1"/>
      <c r="NXI835" s="1"/>
      <c r="NXJ835" s="1"/>
      <c r="NXK835" s="1"/>
      <c r="NXL835" s="1"/>
      <c r="NXM835" s="1"/>
      <c r="NXN835" s="1"/>
      <c r="NXO835" s="1"/>
      <c r="NXP835" s="1"/>
      <c r="NXQ835" s="1"/>
      <c r="NXR835" s="1"/>
      <c r="NXS835" s="1"/>
      <c r="NXT835" s="1"/>
      <c r="NXU835" s="1"/>
      <c r="NXV835" s="1"/>
      <c r="NXW835" s="1"/>
      <c r="NXX835" s="1"/>
      <c r="NXY835" s="1"/>
      <c r="NXZ835" s="1"/>
      <c r="NYA835" s="1"/>
      <c r="NYB835" s="1"/>
      <c r="NYC835" s="1"/>
      <c r="NYD835" s="1"/>
      <c r="NYE835" s="1"/>
      <c r="NYF835" s="1"/>
      <c r="NYG835" s="1"/>
      <c r="NYH835" s="1"/>
      <c r="NYI835" s="1"/>
      <c r="NYJ835" s="1"/>
      <c r="NYK835" s="1"/>
      <c r="NYL835" s="1"/>
      <c r="NYM835" s="1"/>
      <c r="NYN835" s="1"/>
      <c r="NYO835" s="1"/>
      <c r="NYP835" s="1"/>
      <c r="NYQ835" s="1"/>
      <c r="NYR835" s="1"/>
      <c r="NYS835" s="1"/>
      <c r="NYT835" s="1"/>
      <c r="NYU835" s="1"/>
      <c r="NYV835" s="1"/>
      <c r="NYW835" s="1"/>
      <c r="NYX835" s="1"/>
      <c r="NYY835" s="1"/>
      <c r="NYZ835" s="1"/>
      <c r="NZA835" s="1"/>
      <c r="NZB835" s="1"/>
      <c r="NZC835" s="1"/>
      <c r="NZD835" s="1"/>
      <c r="NZE835" s="1"/>
      <c r="NZF835" s="1"/>
      <c r="NZG835" s="1"/>
      <c r="NZH835" s="1"/>
      <c r="NZI835" s="1"/>
      <c r="NZJ835" s="1"/>
      <c r="NZK835" s="1"/>
      <c r="NZL835" s="1"/>
      <c r="NZM835" s="1"/>
      <c r="NZN835" s="1"/>
      <c r="NZO835" s="1"/>
      <c r="NZP835" s="1"/>
      <c r="NZQ835" s="1"/>
      <c r="NZR835" s="1"/>
      <c r="NZS835" s="1"/>
      <c r="NZT835" s="1"/>
      <c r="NZU835" s="1"/>
      <c r="NZV835" s="1"/>
      <c r="NZW835" s="1"/>
      <c r="NZX835" s="1"/>
      <c r="NZY835" s="1"/>
      <c r="NZZ835" s="1"/>
      <c r="OAA835" s="1"/>
      <c r="OAB835" s="1"/>
      <c r="OAC835" s="1"/>
      <c r="OAD835" s="1"/>
      <c r="OAE835" s="1"/>
      <c r="OAF835" s="1"/>
      <c r="OAG835" s="1"/>
      <c r="OAH835" s="1"/>
      <c r="OAI835" s="1"/>
      <c r="OAJ835" s="1"/>
      <c r="OAK835" s="1"/>
      <c r="OAL835" s="1"/>
      <c r="OAM835" s="1"/>
      <c r="OAN835" s="1"/>
      <c r="OAO835" s="1"/>
      <c r="OAP835" s="1"/>
      <c r="OAQ835" s="1"/>
      <c r="OAR835" s="1"/>
      <c r="OAS835" s="1"/>
      <c r="OAT835" s="1"/>
      <c r="OAU835" s="1"/>
      <c r="OAV835" s="1"/>
      <c r="OAW835" s="1"/>
      <c r="OAX835" s="1"/>
      <c r="OAY835" s="1"/>
      <c r="OAZ835" s="1"/>
      <c r="OBA835" s="1"/>
      <c r="OBB835" s="1"/>
      <c r="OBC835" s="1"/>
      <c r="OBD835" s="1"/>
      <c r="OBE835" s="1"/>
      <c r="OBF835" s="1"/>
      <c r="OBG835" s="1"/>
      <c r="OBH835" s="1"/>
      <c r="OBI835" s="1"/>
      <c r="OBJ835" s="1"/>
      <c r="OBK835" s="1"/>
      <c r="OBL835" s="1"/>
      <c r="OBM835" s="1"/>
      <c r="OBN835" s="1"/>
      <c r="OBO835" s="1"/>
      <c r="OBP835" s="1"/>
      <c r="OBQ835" s="1"/>
      <c r="OBR835" s="1"/>
      <c r="OBS835" s="1"/>
      <c r="OBT835" s="1"/>
      <c r="OBU835" s="1"/>
      <c r="OBV835" s="1"/>
      <c r="OBW835" s="1"/>
      <c r="OBX835" s="1"/>
      <c r="OBY835" s="1"/>
      <c r="OBZ835" s="1"/>
      <c r="OCA835" s="1"/>
      <c r="OCB835" s="1"/>
      <c r="OCC835" s="1"/>
      <c r="OCD835" s="1"/>
      <c r="OCE835" s="1"/>
      <c r="OCF835" s="1"/>
      <c r="OCG835" s="1"/>
      <c r="OCH835" s="1"/>
      <c r="OCI835" s="1"/>
      <c r="OCJ835" s="1"/>
      <c r="OCK835" s="1"/>
      <c r="OCL835" s="1"/>
      <c r="OCM835" s="1"/>
      <c r="OCN835" s="1"/>
      <c r="OCO835" s="1"/>
      <c r="OCP835" s="1"/>
      <c r="OCQ835" s="1"/>
      <c r="OCR835" s="1"/>
      <c r="OCS835" s="1"/>
      <c r="OCT835" s="1"/>
      <c r="OCU835" s="1"/>
      <c r="OCV835" s="1"/>
      <c r="OCW835" s="1"/>
      <c r="OCX835" s="1"/>
      <c r="OCY835" s="1"/>
      <c r="OCZ835" s="1"/>
      <c r="ODA835" s="1"/>
      <c r="ODB835" s="1"/>
      <c r="ODC835" s="1"/>
      <c r="ODD835" s="1"/>
      <c r="ODE835" s="1"/>
      <c r="ODF835" s="1"/>
      <c r="ODG835" s="1"/>
      <c r="ODH835" s="1"/>
      <c r="ODI835" s="1"/>
      <c r="ODJ835" s="1"/>
      <c r="ODK835" s="1"/>
      <c r="ODL835" s="1"/>
      <c r="ODM835" s="1"/>
      <c r="ODN835" s="1"/>
      <c r="ODO835" s="1"/>
      <c r="ODP835" s="1"/>
      <c r="ODQ835" s="1"/>
      <c r="ODR835" s="1"/>
      <c r="ODS835" s="1"/>
      <c r="ODT835" s="1"/>
      <c r="ODU835" s="1"/>
      <c r="ODV835" s="1"/>
      <c r="ODW835" s="1"/>
      <c r="ODX835" s="1"/>
      <c r="ODY835" s="1"/>
      <c r="ODZ835" s="1"/>
      <c r="OEA835" s="1"/>
      <c r="OEB835" s="1"/>
      <c r="OEC835" s="1"/>
      <c r="OED835" s="1"/>
      <c r="OEE835" s="1"/>
      <c r="OEF835" s="1"/>
      <c r="OEG835" s="1"/>
      <c r="OEH835" s="1"/>
      <c r="OEI835" s="1"/>
      <c r="OEJ835" s="1"/>
      <c r="OEK835" s="1"/>
      <c r="OEL835" s="1"/>
      <c r="OEM835" s="1"/>
      <c r="OEN835" s="1"/>
      <c r="OEO835" s="1"/>
      <c r="OEP835" s="1"/>
      <c r="OEQ835" s="1"/>
      <c r="OER835" s="1"/>
      <c r="OES835" s="1"/>
      <c r="OET835" s="1"/>
      <c r="OEU835" s="1"/>
      <c r="OEV835" s="1"/>
      <c r="OEW835" s="1"/>
      <c r="OEX835" s="1"/>
      <c r="OEY835" s="1"/>
      <c r="OEZ835" s="1"/>
      <c r="OFA835" s="1"/>
      <c r="OFB835" s="1"/>
      <c r="OFC835" s="1"/>
      <c r="OFD835" s="1"/>
      <c r="OFE835" s="1"/>
      <c r="OFF835" s="1"/>
      <c r="OFG835" s="1"/>
      <c r="OFH835" s="1"/>
      <c r="OFI835" s="1"/>
      <c r="OFJ835" s="1"/>
      <c r="OFK835" s="1"/>
      <c r="OFL835" s="1"/>
      <c r="OFM835" s="1"/>
      <c r="OFN835" s="1"/>
      <c r="OFO835" s="1"/>
      <c r="OFP835" s="1"/>
      <c r="OFQ835" s="1"/>
      <c r="OFR835" s="1"/>
      <c r="OFS835" s="1"/>
      <c r="OFT835" s="1"/>
      <c r="OFU835" s="1"/>
      <c r="OFV835" s="1"/>
      <c r="OFW835" s="1"/>
      <c r="OFX835" s="1"/>
      <c r="OFY835" s="1"/>
      <c r="OFZ835" s="1"/>
      <c r="OGA835" s="1"/>
      <c r="OGB835" s="1"/>
      <c r="OGC835" s="1"/>
      <c r="OGD835" s="1"/>
      <c r="OGE835" s="1"/>
      <c r="OGF835" s="1"/>
      <c r="OGG835" s="1"/>
      <c r="OGH835" s="1"/>
      <c r="OGI835" s="1"/>
      <c r="OGJ835" s="1"/>
      <c r="OGK835" s="1"/>
      <c r="OGL835" s="1"/>
      <c r="OGM835" s="1"/>
      <c r="OGN835" s="1"/>
      <c r="OGO835" s="1"/>
      <c r="OGP835" s="1"/>
      <c r="OGQ835" s="1"/>
      <c r="OGR835" s="1"/>
      <c r="OGS835" s="1"/>
      <c r="OGT835" s="1"/>
      <c r="OGU835" s="1"/>
      <c r="OGV835" s="1"/>
      <c r="OGW835" s="1"/>
      <c r="OGX835" s="1"/>
      <c r="OGY835" s="1"/>
      <c r="OGZ835" s="1"/>
      <c r="OHA835" s="1"/>
      <c r="OHB835" s="1"/>
      <c r="OHC835" s="1"/>
      <c r="OHD835" s="1"/>
      <c r="OHE835" s="1"/>
      <c r="OHF835" s="1"/>
      <c r="OHG835" s="1"/>
      <c r="OHH835" s="1"/>
      <c r="OHI835" s="1"/>
      <c r="OHJ835" s="1"/>
      <c r="OHK835" s="1"/>
      <c r="OHL835" s="1"/>
      <c r="OHM835" s="1"/>
      <c r="OHN835" s="1"/>
      <c r="OHO835" s="1"/>
      <c r="OHP835" s="1"/>
      <c r="OHQ835" s="1"/>
      <c r="OHR835" s="1"/>
      <c r="OHS835" s="1"/>
      <c r="OHT835" s="1"/>
      <c r="OHU835" s="1"/>
      <c r="OHV835" s="1"/>
      <c r="OHW835" s="1"/>
      <c r="OHX835" s="1"/>
      <c r="OHY835" s="1"/>
      <c r="OHZ835" s="1"/>
      <c r="OIA835" s="1"/>
      <c r="OIB835" s="1"/>
      <c r="OIC835" s="1"/>
      <c r="OID835" s="1"/>
      <c r="OIE835" s="1"/>
      <c r="OIF835" s="1"/>
      <c r="OIG835" s="1"/>
      <c r="OIH835" s="1"/>
      <c r="OII835" s="1"/>
      <c r="OIJ835" s="1"/>
      <c r="OIK835" s="1"/>
      <c r="OIL835" s="1"/>
      <c r="OIM835" s="1"/>
      <c r="OIN835" s="1"/>
      <c r="OIO835" s="1"/>
      <c r="OIP835" s="1"/>
      <c r="OIQ835" s="1"/>
      <c r="OIR835" s="1"/>
      <c r="OIS835" s="1"/>
      <c r="OIT835" s="1"/>
      <c r="OIU835" s="1"/>
      <c r="OIV835" s="1"/>
      <c r="OIW835" s="1"/>
      <c r="OIX835" s="1"/>
      <c r="OIY835" s="1"/>
      <c r="OIZ835" s="1"/>
      <c r="OJA835" s="1"/>
      <c r="OJB835" s="1"/>
      <c r="OJC835" s="1"/>
      <c r="OJD835" s="1"/>
      <c r="OJE835" s="1"/>
      <c r="OJF835" s="1"/>
      <c r="OJG835" s="1"/>
      <c r="OJH835" s="1"/>
      <c r="OJI835" s="1"/>
      <c r="OJJ835" s="1"/>
      <c r="OJK835" s="1"/>
      <c r="OJL835" s="1"/>
      <c r="OJM835" s="1"/>
      <c r="OJN835" s="1"/>
      <c r="OJO835" s="1"/>
      <c r="OJP835" s="1"/>
      <c r="OJQ835" s="1"/>
      <c r="OJR835" s="1"/>
      <c r="OJS835" s="1"/>
      <c r="OJT835" s="1"/>
      <c r="OJU835" s="1"/>
      <c r="OJV835" s="1"/>
      <c r="OJW835" s="1"/>
      <c r="OJX835" s="1"/>
      <c r="OJY835" s="1"/>
      <c r="OJZ835" s="1"/>
      <c r="OKA835" s="1"/>
      <c r="OKB835" s="1"/>
      <c r="OKC835" s="1"/>
      <c r="OKD835" s="1"/>
      <c r="OKE835" s="1"/>
      <c r="OKF835" s="1"/>
      <c r="OKG835" s="1"/>
      <c r="OKH835" s="1"/>
      <c r="OKI835" s="1"/>
      <c r="OKJ835" s="1"/>
      <c r="OKK835" s="1"/>
      <c r="OKL835" s="1"/>
      <c r="OKM835" s="1"/>
      <c r="OKN835" s="1"/>
      <c r="OKO835" s="1"/>
      <c r="OKP835" s="1"/>
      <c r="OKQ835" s="1"/>
      <c r="OKR835" s="1"/>
      <c r="OKS835" s="1"/>
      <c r="OKT835" s="1"/>
      <c r="OKU835" s="1"/>
      <c r="OKV835" s="1"/>
      <c r="OKW835" s="1"/>
      <c r="OKX835" s="1"/>
      <c r="OKY835" s="1"/>
      <c r="OKZ835" s="1"/>
      <c r="OLA835" s="1"/>
      <c r="OLB835" s="1"/>
      <c r="OLC835" s="1"/>
      <c r="OLD835" s="1"/>
      <c r="OLE835" s="1"/>
      <c r="OLF835" s="1"/>
      <c r="OLG835" s="1"/>
      <c r="OLH835" s="1"/>
      <c r="OLI835" s="1"/>
      <c r="OLJ835" s="1"/>
      <c r="OLK835" s="1"/>
      <c r="OLL835" s="1"/>
      <c r="OLM835" s="1"/>
      <c r="OLN835" s="1"/>
      <c r="OLO835" s="1"/>
      <c r="OLP835" s="1"/>
      <c r="OLQ835" s="1"/>
      <c r="OLR835" s="1"/>
      <c r="OLS835" s="1"/>
      <c r="OLT835" s="1"/>
      <c r="OLU835" s="1"/>
      <c r="OLV835" s="1"/>
      <c r="OLW835" s="1"/>
      <c r="OLX835" s="1"/>
      <c r="OLY835" s="1"/>
      <c r="OLZ835" s="1"/>
      <c r="OMA835" s="1"/>
      <c r="OMB835" s="1"/>
      <c r="OMC835" s="1"/>
      <c r="OMD835" s="1"/>
      <c r="OME835" s="1"/>
      <c r="OMF835" s="1"/>
      <c r="OMG835" s="1"/>
      <c r="OMH835" s="1"/>
      <c r="OMI835" s="1"/>
      <c r="OMJ835" s="1"/>
      <c r="OMK835" s="1"/>
      <c r="OML835" s="1"/>
      <c r="OMM835" s="1"/>
      <c r="OMN835" s="1"/>
      <c r="OMO835" s="1"/>
      <c r="OMP835" s="1"/>
      <c r="OMQ835" s="1"/>
      <c r="OMR835" s="1"/>
      <c r="OMS835" s="1"/>
      <c r="OMT835" s="1"/>
      <c r="OMU835" s="1"/>
      <c r="OMV835" s="1"/>
      <c r="OMW835" s="1"/>
      <c r="OMX835" s="1"/>
      <c r="OMY835" s="1"/>
      <c r="OMZ835" s="1"/>
      <c r="ONA835" s="1"/>
      <c r="ONB835" s="1"/>
      <c r="ONC835" s="1"/>
      <c r="OND835" s="1"/>
      <c r="ONE835" s="1"/>
      <c r="ONF835" s="1"/>
      <c r="ONG835" s="1"/>
      <c r="ONH835" s="1"/>
      <c r="ONI835" s="1"/>
      <c r="ONJ835" s="1"/>
      <c r="ONK835" s="1"/>
      <c r="ONL835" s="1"/>
      <c r="ONM835" s="1"/>
      <c r="ONN835" s="1"/>
      <c r="ONO835" s="1"/>
      <c r="ONP835" s="1"/>
      <c r="ONQ835" s="1"/>
      <c r="ONR835" s="1"/>
      <c r="ONS835" s="1"/>
      <c r="ONT835" s="1"/>
      <c r="ONU835" s="1"/>
      <c r="ONV835" s="1"/>
      <c r="ONW835" s="1"/>
      <c r="ONX835" s="1"/>
      <c r="ONY835" s="1"/>
      <c r="ONZ835" s="1"/>
      <c r="OOA835" s="1"/>
      <c r="OOB835" s="1"/>
      <c r="OOC835" s="1"/>
      <c r="OOD835" s="1"/>
      <c r="OOE835" s="1"/>
      <c r="OOF835" s="1"/>
      <c r="OOG835" s="1"/>
      <c r="OOH835" s="1"/>
      <c r="OOI835" s="1"/>
      <c r="OOJ835" s="1"/>
      <c r="OOK835" s="1"/>
      <c r="OOL835" s="1"/>
      <c r="OOM835" s="1"/>
      <c r="OON835" s="1"/>
      <c r="OOO835" s="1"/>
      <c r="OOP835" s="1"/>
      <c r="OOQ835" s="1"/>
      <c r="OOR835" s="1"/>
      <c r="OOS835" s="1"/>
      <c r="OOT835" s="1"/>
      <c r="OOU835" s="1"/>
      <c r="OOV835" s="1"/>
      <c r="OOW835" s="1"/>
      <c r="OOX835" s="1"/>
      <c r="OOY835" s="1"/>
      <c r="OOZ835" s="1"/>
      <c r="OPA835" s="1"/>
      <c r="OPB835" s="1"/>
      <c r="OPC835" s="1"/>
      <c r="OPD835" s="1"/>
      <c r="OPE835" s="1"/>
      <c r="OPF835" s="1"/>
      <c r="OPG835" s="1"/>
      <c r="OPH835" s="1"/>
      <c r="OPI835" s="1"/>
      <c r="OPJ835" s="1"/>
      <c r="OPK835" s="1"/>
      <c r="OPL835" s="1"/>
      <c r="OPM835" s="1"/>
      <c r="OPN835" s="1"/>
      <c r="OPO835" s="1"/>
      <c r="OPP835" s="1"/>
      <c r="OPQ835" s="1"/>
      <c r="OPR835" s="1"/>
      <c r="OPS835" s="1"/>
      <c r="OPT835" s="1"/>
      <c r="OPU835" s="1"/>
      <c r="OPV835" s="1"/>
      <c r="OPW835" s="1"/>
      <c r="OPX835" s="1"/>
      <c r="OPY835" s="1"/>
      <c r="OPZ835" s="1"/>
      <c r="OQA835" s="1"/>
      <c r="OQB835" s="1"/>
      <c r="OQC835" s="1"/>
      <c r="OQD835" s="1"/>
      <c r="OQE835" s="1"/>
      <c r="OQF835" s="1"/>
      <c r="OQG835" s="1"/>
      <c r="OQH835" s="1"/>
      <c r="OQI835" s="1"/>
      <c r="OQJ835" s="1"/>
      <c r="OQK835" s="1"/>
      <c r="OQL835" s="1"/>
      <c r="OQM835" s="1"/>
      <c r="OQN835" s="1"/>
      <c r="OQO835" s="1"/>
      <c r="OQP835" s="1"/>
      <c r="OQQ835" s="1"/>
      <c r="OQR835" s="1"/>
      <c r="OQS835" s="1"/>
      <c r="OQT835" s="1"/>
      <c r="OQU835" s="1"/>
      <c r="OQV835" s="1"/>
      <c r="OQW835" s="1"/>
      <c r="OQX835" s="1"/>
      <c r="OQY835" s="1"/>
      <c r="OQZ835" s="1"/>
      <c r="ORA835" s="1"/>
      <c r="ORB835" s="1"/>
      <c r="ORC835" s="1"/>
      <c r="ORD835" s="1"/>
      <c r="ORE835" s="1"/>
      <c r="ORF835" s="1"/>
      <c r="ORG835" s="1"/>
      <c r="ORH835" s="1"/>
      <c r="ORI835" s="1"/>
      <c r="ORJ835" s="1"/>
      <c r="ORK835" s="1"/>
      <c r="ORL835" s="1"/>
      <c r="ORM835" s="1"/>
      <c r="ORN835" s="1"/>
      <c r="ORO835" s="1"/>
      <c r="ORP835" s="1"/>
      <c r="ORQ835" s="1"/>
      <c r="ORR835" s="1"/>
      <c r="ORS835" s="1"/>
      <c r="ORT835" s="1"/>
      <c r="ORU835" s="1"/>
      <c r="ORV835" s="1"/>
      <c r="ORW835" s="1"/>
      <c r="ORX835" s="1"/>
      <c r="ORY835" s="1"/>
      <c r="ORZ835" s="1"/>
      <c r="OSA835" s="1"/>
      <c r="OSB835" s="1"/>
      <c r="OSC835" s="1"/>
      <c r="OSD835" s="1"/>
      <c r="OSE835" s="1"/>
      <c r="OSF835" s="1"/>
      <c r="OSG835" s="1"/>
      <c r="OSH835" s="1"/>
      <c r="OSI835" s="1"/>
      <c r="OSJ835" s="1"/>
      <c r="OSK835" s="1"/>
      <c r="OSL835" s="1"/>
      <c r="OSM835" s="1"/>
      <c r="OSN835" s="1"/>
      <c r="OSO835" s="1"/>
      <c r="OSP835" s="1"/>
      <c r="OSQ835" s="1"/>
      <c r="OSR835" s="1"/>
      <c r="OSS835" s="1"/>
      <c r="OST835" s="1"/>
      <c r="OSU835" s="1"/>
      <c r="OSV835" s="1"/>
      <c r="OSW835" s="1"/>
      <c r="OSX835" s="1"/>
      <c r="OSY835" s="1"/>
      <c r="OSZ835" s="1"/>
      <c r="OTA835" s="1"/>
      <c r="OTB835" s="1"/>
      <c r="OTC835" s="1"/>
      <c r="OTD835" s="1"/>
      <c r="OTE835" s="1"/>
      <c r="OTF835" s="1"/>
      <c r="OTG835" s="1"/>
      <c r="OTH835" s="1"/>
      <c r="OTI835" s="1"/>
      <c r="OTJ835" s="1"/>
      <c r="OTK835" s="1"/>
      <c r="OTL835" s="1"/>
      <c r="OTM835" s="1"/>
      <c r="OTN835" s="1"/>
      <c r="OTO835" s="1"/>
      <c r="OTP835" s="1"/>
      <c r="OTQ835" s="1"/>
      <c r="OTR835" s="1"/>
      <c r="OTS835" s="1"/>
      <c r="OTT835" s="1"/>
      <c r="OTU835" s="1"/>
      <c r="OTV835" s="1"/>
      <c r="OTW835" s="1"/>
      <c r="OTX835" s="1"/>
      <c r="OTY835" s="1"/>
      <c r="OTZ835" s="1"/>
      <c r="OUA835" s="1"/>
      <c r="OUB835" s="1"/>
      <c r="OUC835" s="1"/>
      <c r="OUD835" s="1"/>
      <c r="OUE835" s="1"/>
      <c r="OUF835" s="1"/>
      <c r="OUG835" s="1"/>
      <c r="OUH835" s="1"/>
      <c r="OUI835" s="1"/>
      <c r="OUJ835" s="1"/>
      <c r="OUK835" s="1"/>
      <c r="OUL835" s="1"/>
      <c r="OUM835" s="1"/>
      <c r="OUN835" s="1"/>
      <c r="OUO835" s="1"/>
      <c r="OUP835" s="1"/>
      <c r="OUQ835" s="1"/>
      <c r="OUR835" s="1"/>
      <c r="OUS835" s="1"/>
      <c r="OUT835" s="1"/>
      <c r="OUU835" s="1"/>
      <c r="OUV835" s="1"/>
      <c r="OUW835" s="1"/>
      <c r="OUX835" s="1"/>
      <c r="OUY835" s="1"/>
      <c r="OUZ835" s="1"/>
      <c r="OVA835" s="1"/>
      <c r="OVB835" s="1"/>
      <c r="OVC835" s="1"/>
      <c r="OVD835" s="1"/>
      <c r="OVE835" s="1"/>
      <c r="OVF835" s="1"/>
      <c r="OVG835" s="1"/>
      <c r="OVH835" s="1"/>
      <c r="OVI835" s="1"/>
      <c r="OVJ835" s="1"/>
      <c r="OVK835" s="1"/>
      <c r="OVL835" s="1"/>
      <c r="OVM835" s="1"/>
      <c r="OVN835" s="1"/>
      <c r="OVO835" s="1"/>
      <c r="OVP835" s="1"/>
      <c r="OVQ835" s="1"/>
      <c r="OVR835" s="1"/>
      <c r="OVS835" s="1"/>
      <c r="OVT835" s="1"/>
      <c r="OVU835" s="1"/>
      <c r="OVV835" s="1"/>
      <c r="OVW835" s="1"/>
      <c r="OVX835" s="1"/>
      <c r="OVY835" s="1"/>
      <c r="OVZ835" s="1"/>
      <c r="OWA835" s="1"/>
      <c r="OWB835" s="1"/>
      <c r="OWC835" s="1"/>
      <c r="OWD835" s="1"/>
      <c r="OWE835" s="1"/>
      <c r="OWF835" s="1"/>
      <c r="OWG835" s="1"/>
      <c r="OWH835" s="1"/>
      <c r="OWI835" s="1"/>
      <c r="OWJ835" s="1"/>
      <c r="OWK835" s="1"/>
      <c r="OWL835" s="1"/>
      <c r="OWM835" s="1"/>
      <c r="OWN835" s="1"/>
      <c r="OWO835" s="1"/>
      <c r="OWP835" s="1"/>
      <c r="OWQ835" s="1"/>
      <c r="OWR835" s="1"/>
      <c r="OWS835" s="1"/>
      <c r="OWT835" s="1"/>
      <c r="OWU835" s="1"/>
      <c r="OWV835" s="1"/>
      <c r="OWW835" s="1"/>
      <c r="OWX835" s="1"/>
      <c r="OWY835" s="1"/>
      <c r="OWZ835" s="1"/>
      <c r="OXA835" s="1"/>
      <c r="OXB835" s="1"/>
      <c r="OXC835" s="1"/>
      <c r="OXD835" s="1"/>
      <c r="OXE835" s="1"/>
      <c r="OXF835" s="1"/>
      <c r="OXG835" s="1"/>
      <c r="OXH835" s="1"/>
      <c r="OXI835" s="1"/>
      <c r="OXJ835" s="1"/>
      <c r="OXK835" s="1"/>
      <c r="OXL835" s="1"/>
      <c r="OXM835" s="1"/>
      <c r="OXN835" s="1"/>
      <c r="OXO835" s="1"/>
      <c r="OXP835" s="1"/>
      <c r="OXQ835" s="1"/>
      <c r="OXR835" s="1"/>
      <c r="OXS835" s="1"/>
      <c r="OXT835" s="1"/>
      <c r="OXU835" s="1"/>
      <c r="OXV835" s="1"/>
      <c r="OXW835" s="1"/>
      <c r="OXX835" s="1"/>
      <c r="OXY835" s="1"/>
      <c r="OXZ835" s="1"/>
      <c r="OYA835" s="1"/>
      <c r="OYB835" s="1"/>
      <c r="OYC835" s="1"/>
      <c r="OYD835" s="1"/>
      <c r="OYE835" s="1"/>
      <c r="OYF835" s="1"/>
      <c r="OYG835" s="1"/>
      <c r="OYH835" s="1"/>
      <c r="OYI835" s="1"/>
      <c r="OYJ835" s="1"/>
      <c r="OYK835" s="1"/>
      <c r="OYL835" s="1"/>
      <c r="OYM835" s="1"/>
      <c r="OYN835" s="1"/>
      <c r="OYO835" s="1"/>
      <c r="OYP835" s="1"/>
      <c r="OYQ835" s="1"/>
      <c r="OYR835" s="1"/>
      <c r="OYS835" s="1"/>
      <c r="OYT835" s="1"/>
      <c r="OYU835" s="1"/>
      <c r="OYV835" s="1"/>
      <c r="OYW835" s="1"/>
      <c r="OYX835" s="1"/>
      <c r="OYY835" s="1"/>
      <c r="OYZ835" s="1"/>
      <c r="OZA835" s="1"/>
      <c r="OZB835" s="1"/>
      <c r="OZC835" s="1"/>
      <c r="OZD835" s="1"/>
      <c r="OZE835" s="1"/>
      <c r="OZF835" s="1"/>
      <c r="OZG835" s="1"/>
      <c r="OZH835" s="1"/>
      <c r="OZI835" s="1"/>
      <c r="OZJ835" s="1"/>
      <c r="OZK835" s="1"/>
      <c r="OZL835" s="1"/>
      <c r="OZM835" s="1"/>
      <c r="OZN835" s="1"/>
      <c r="OZO835" s="1"/>
      <c r="OZP835" s="1"/>
      <c r="OZQ835" s="1"/>
      <c r="OZR835" s="1"/>
      <c r="OZS835" s="1"/>
      <c r="OZT835" s="1"/>
      <c r="OZU835" s="1"/>
      <c r="OZV835" s="1"/>
      <c r="OZW835" s="1"/>
      <c r="OZX835" s="1"/>
      <c r="OZY835" s="1"/>
      <c r="OZZ835" s="1"/>
      <c r="PAA835" s="1"/>
      <c r="PAB835" s="1"/>
      <c r="PAC835" s="1"/>
      <c r="PAD835" s="1"/>
      <c r="PAE835" s="1"/>
      <c r="PAF835" s="1"/>
      <c r="PAG835" s="1"/>
      <c r="PAH835" s="1"/>
      <c r="PAI835" s="1"/>
      <c r="PAJ835" s="1"/>
      <c r="PAK835" s="1"/>
      <c r="PAL835" s="1"/>
      <c r="PAM835" s="1"/>
      <c r="PAN835" s="1"/>
      <c r="PAO835" s="1"/>
      <c r="PAP835" s="1"/>
      <c r="PAQ835" s="1"/>
      <c r="PAR835" s="1"/>
      <c r="PAS835" s="1"/>
      <c r="PAT835" s="1"/>
      <c r="PAU835" s="1"/>
      <c r="PAV835" s="1"/>
      <c r="PAW835" s="1"/>
      <c r="PAX835" s="1"/>
      <c r="PAY835" s="1"/>
      <c r="PAZ835" s="1"/>
      <c r="PBA835" s="1"/>
      <c r="PBB835" s="1"/>
      <c r="PBC835" s="1"/>
      <c r="PBD835" s="1"/>
      <c r="PBE835" s="1"/>
      <c r="PBF835" s="1"/>
      <c r="PBG835" s="1"/>
      <c r="PBH835" s="1"/>
      <c r="PBI835" s="1"/>
      <c r="PBJ835" s="1"/>
      <c r="PBK835" s="1"/>
      <c r="PBL835" s="1"/>
      <c r="PBM835" s="1"/>
      <c r="PBN835" s="1"/>
      <c r="PBO835" s="1"/>
      <c r="PBP835" s="1"/>
      <c r="PBQ835" s="1"/>
      <c r="PBR835" s="1"/>
      <c r="PBS835" s="1"/>
      <c r="PBT835" s="1"/>
      <c r="PBU835" s="1"/>
      <c r="PBV835" s="1"/>
      <c r="PBW835" s="1"/>
      <c r="PBX835" s="1"/>
      <c r="PBY835" s="1"/>
      <c r="PBZ835" s="1"/>
      <c r="PCA835" s="1"/>
      <c r="PCB835" s="1"/>
      <c r="PCC835" s="1"/>
      <c r="PCD835" s="1"/>
      <c r="PCE835" s="1"/>
      <c r="PCF835" s="1"/>
      <c r="PCG835" s="1"/>
      <c r="PCH835" s="1"/>
      <c r="PCI835" s="1"/>
      <c r="PCJ835" s="1"/>
      <c r="PCK835" s="1"/>
      <c r="PCL835" s="1"/>
      <c r="PCM835" s="1"/>
      <c r="PCN835" s="1"/>
      <c r="PCO835" s="1"/>
      <c r="PCP835" s="1"/>
      <c r="PCQ835" s="1"/>
      <c r="PCR835" s="1"/>
      <c r="PCS835" s="1"/>
      <c r="PCT835" s="1"/>
      <c r="PCU835" s="1"/>
      <c r="PCV835" s="1"/>
      <c r="PCW835" s="1"/>
      <c r="PCX835" s="1"/>
      <c r="PCY835" s="1"/>
      <c r="PCZ835" s="1"/>
      <c r="PDA835" s="1"/>
      <c r="PDB835" s="1"/>
      <c r="PDC835" s="1"/>
      <c r="PDD835" s="1"/>
      <c r="PDE835" s="1"/>
      <c r="PDF835" s="1"/>
      <c r="PDG835" s="1"/>
      <c r="PDH835" s="1"/>
      <c r="PDI835" s="1"/>
      <c r="PDJ835" s="1"/>
      <c r="PDK835" s="1"/>
      <c r="PDL835" s="1"/>
      <c r="PDM835" s="1"/>
      <c r="PDN835" s="1"/>
      <c r="PDO835" s="1"/>
      <c r="PDP835" s="1"/>
      <c r="PDQ835" s="1"/>
      <c r="PDR835" s="1"/>
      <c r="PDS835" s="1"/>
      <c r="PDT835" s="1"/>
      <c r="PDU835" s="1"/>
      <c r="PDV835" s="1"/>
      <c r="PDW835" s="1"/>
      <c r="PDX835" s="1"/>
      <c r="PDY835" s="1"/>
      <c r="PDZ835" s="1"/>
      <c r="PEA835" s="1"/>
      <c r="PEB835" s="1"/>
      <c r="PEC835" s="1"/>
      <c r="PED835" s="1"/>
      <c r="PEE835" s="1"/>
      <c r="PEF835" s="1"/>
      <c r="PEG835" s="1"/>
      <c r="PEH835" s="1"/>
      <c r="PEI835" s="1"/>
      <c r="PEJ835" s="1"/>
      <c r="PEK835" s="1"/>
      <c r="PEL835" s="1"/>
      <c r="PEM835" s="1"/>
      <c r="PEN835" s="1"/>
      <c r="PEO835" s="1"/>
      <c r="PEP835" s="1"/>
      <c r="PEQ835" s="1"/>
      <c r="PER835" s="1"/>
      <c r="PES835" s="1"/>
      <c r="PET835" s="1"/>
      <c r="PEU835" s="1"/>
      <c r="PEV835" s="1"/>
      <c r="PEW835" s="1"/>
      <c r="PEX835" s="1"/>
      <c r="PEY835" s="1"/>
      <c r="PEZ835" s="1"/>
      <c r="PFA835" s="1"/>
      <c r="PFB835" s="1"/>
      <c r="PFC835" s="1"/>
      <c r="PFD835" s="1"/>
      <c r="PFE835" s="1"/>
      <c r="PFF835" s="1"/>
      <c r="PFG835" s="1"/>
      <c r="PFH835" s="1"/>
      <c r="PFI835" s="1"/>
      <c r="PFJ835" s="1"/>
      <c r="PFK835" s="1"/>
      <c r="PFL835" s="1"/>
      <c r="PFM835" s="1"/>
      <c r="PFN835" s="1"/>
      <c r="PFO835" s="1"/>
      <c r="PFP835" s="1"/>
      <c r="PFQ835" s="1"/>
      <c r="PFR835" s="1"/>
      <c r="PFS835" s="1"/>
      <c r="PFT835" s="1"/>
      <c r="PFU835" s="1"/>
      <c r="PFV835" s="1"/>
      <c r="PFW835" s="1"/>
      <c r="PFX835" s="1"/>
      <c r="PFY835" s="1"/>
      <c r="PFZ835" s="1"/>
      <c r="PGA835" s="1"/>
      <c r="PGB835" s="1"/>
      <c r="PGC835" s="1"/>
      <c r="PGD835" s="1"/>
      <c r="PGE835" s="1"/>
      <c r="PGF835" s="1"/>
      <c r="PGG835" s="1"/>
      <c r="PGH835" s="1"/>
      <c r="PGI835" s="1"/>
      <c r="PGJ835" s="1"/>
      <c r="PGK835" s="1"/>
      <c r="PGL835" s="1"/>
      <c r="PGM835" s="1"/>
      <c r="PGN835" s="1"/>
      <c r="PGO835" s="1"/>
      <c r="PGP835" s="1"/>
      <c r="PGQ835" s="1"/>
      <c r="PGR835" s="1"/>
      <c r="PGS835" s="1"/>
      <c r="PGT835" s="1"/>
      <c r="PGU835" s="1"/>
      <c r="PGV835" s="1"/>
      <c r="PGW835" s="1"/>
      <c r="PGX835" s="1"/>
      <c r="PGY835" s="1"/>
      <c r="PGZ835" s="1"/>
      <c r="PHA835" s="1"/>
      <c r="PHB835" s="1"/>
      <c r="PHC835" s="1"/>
      <c r="PHD835" s="1"/>
      <c r="PHE835" s="1"/>
      <c r="PHF835" s="1"/>
      <c r="PHG835" s="1"/>
      <c r="PHH835" s="1"/>
      <c r="PHI835" s="1"/>
      <c r="PHJ835" s="1"/>
      <c r="PHK835" s="1"/>
      <c r="PHL835" s="1"/>
      <c r="PHM835" s="1"/>
      <c r="PHN835" s="1"/>
      <c r="PHO835" s="1"/>
      <c r="PHP835" s="1"/>
      <c r="PHQ835" s="1"/>
      <c r="PHR835" s="1"/>
      <c r="PHS835" s="1"/>
      <c r="PHT835" s="1"/>
      <c r="PHU835" s="1"/>
      <c r="PHV835" s="1"/>
      <c r="PHW835" s="1"/>
      <c r="PHX835" s="1"/>
      <c r="PHY835" s="1"/>
      <c r="PHZ835" s="1"/>
      <c r="PIA835" s="1"/>
      <c r="PIB835" s="1"/>
      <c r="PIC835" s="1"/>
      <c r="PID835" s="1"/>
      <c r="PIE835" s="1"/>
      <c r="PIF835" s="1"/>
      <c r="PIG835" s="1"/>
      <c r="PIH835" s="1"/>
      <c r="PII835" s="1"/>
      <c r="PIJ835" s="1"/>
      <c r="PIK835" s="1"/>
      <c r="PIL835" s="1"/>
      <c r="PIM835" s="1"/>
      <c r="PIN835" s="1"/>
      <c r="PIO835" s="1"/>
      <c r="PIP835" s="1"/>
      <c r="PIQ835" s="1"/>
      <c r="PIR835" s="1"/>
      <c r="PIS835" s="1"/>
      <c r="PIT835" s="1"/>
      <c r="PIU835" s="1"/>
      <c r="PIV835" s="1"/>
      <c r="PIW835" s="1"/>
      <c r="PIX835" s="1"/>
      <c r="PIY835" s="1"/>
      <c r="PIZ835" s="1"/>
      <c r="PJA835" s="1"/>
      <c r="PJB835" s="1"/>
      <c r="PJC835" s="1"/>
      <c r="PJD835" s="1"/>
      <c r="PJE835" s="1"/>
      <c r="PJF835" s="1"/>
      <c r="PJG835" s="1"/>
      <c r="PJH835" s="1"/>
      <c r="PJI835" s="1"/>
      <c r="PJJ835" s="1"/>
      <c r="PJK835" s="1"/>
      <c r="PJL835" s="1"/>
      <c r="PJM835" s="1"/>
      <c r="PJN835" s="1"/>
      <c r="PJO835" s="1"/>
      <c r="PJP835" s="1"/>
      <c r="PJQ835" s="1"/>
      <c r="PJR835" s="1"/>
      <c r="PJS835" s="1"/>
      <c r="PJT835" s="1"/>
      <c r="PJU835" s="1"/>
      <c r="PJV835" s="1"/>
      <c r="PJW835" s="1"/>
      <c r="PJX835" s="1"/>
      <c r="PJY835" s="1"/>
      <c r="PJZ835" s="1"/>
      <c r="PKA835" s="1"/>
      <c r="PKB835" s="1"/>
      <c r="PKC835" s="1"/>
      <c r="PKD835" s="1"/>
      <c r="PKE835" s="1"/>
      <c r="PKF835" s="1"/>
      <c r="PKG835" s="1"/>
      <c r="PKH835" s="1"/>
      <c r="PKI835" s="1"/>
      <c r="PKJ835" s="1"/>
      <c r="PKK835" s="1"/>
      <c r="PKL835" s="1"/>
      <c r="PKM835" s="1"/>
      <c r="PKN835" s="1"/>
      <c r="PKO835" s="1"/>
      <c r="PKP835" s="1"/>
      <c r="PKQ835" s="1"/>
      <c r="PKR835" s="1"/>
      <c r="PKS835" s="1"/>
      <c r="PKT835" s="1"/>
      <c r="PKU835" s="1"/>
      <c r="PKV835" s="1"/>
      <c r="PKW835" s="1"/>
      <c r="PKX835" s="1"/>
      <c r="PKY835" s="1"/>
      <c r="PKZ835" s="1"/>
      <c r="PLA835" s="1"/>
      <c r="PLB835" s="1"/>
      <c r="PLC835" s="1"/>
      <c r="PLD835" s="1"/>
      <c r="PLE835" s="1"/>
      <c r="PLF835" s="1"/>
      <c r="PLG835" s="1"/>
      <c r="PLH835" s="1"/>
      <c r="PLI835" s="1"/>
      <c r="PLJ835" s="1"/>
      <c r="PLK835" s="1"/>
      <c r="PLL835" s="1"/>
      <c r="PLM835" s="1"/>
      <c r="PLN835" s="1"/>
      <c r="PLO835" s="1"/>
      <c r="PLP835" s="1"/>
      <c r="PLQ835" s="1"/>
      <c r="PLR835" s="1"/>
      <c r="PLS835" s="1"/>
      <c r="PLT835" s="1"/>
      <c r="PLU835" s="1"/>
      <c r="PLV835" s="1"/>
      <c r="PLW835" s="1"/>
      <c r="PLX835" s="1"/>
      <c r="PLY835" s="1"/>
      <c r="PLZ835" s="1"/>
      <c r="PMA835" s="1"/>
      <c r="PMB835" s="1"/>
      <c r="PMC835" s="1"/>
      <c r="PMD835" s="1"/>
      <c r="PME835" s="1"/>
      <c r="PMF835" s="1"/>
      <c r="PMG835" s="1"/>
      <c r="PMH835" s="1"/>
      <c r="PMI835" s="1"/>
      <c r="PMJ835" s="1"/>
      <c r="PMK835" s="1"/>
      <c r="PML835" s="1"/>
      <c r="PMM835" s="1"/>
      <c r="PMN835" s="1"/>
      <c r="PMO835" s="1"/>
      <c r="PMP835" s="1"/>
      <c r="PMQ835" s="1"/>
      <c r="PMR835" s="1"/>
      <c r="PMS835" s="1"/>
      <c r="PMT835" s="1"/>
      <c r="PMU835" s="1"/>
      <c r="PMV835" s="1"/>
      <c r="PMW835" s="1"/>
      <c r="PMX835" s="1"/>
      <c r="PMY835" s="1"/>
      <c r="PMZ835" s="1"/>
      <c r="PNA835" s="1"/>
      <c r="PNB835" s="1"/>
      <c r="PNC835" s="1"/>
      <c r="PND835" s="1"/>
      <c r="PNE835" s="1"/>
      <c r="PNF835" s="1"/>
      <c r="PNG835" s="1"/>
      <c r="PNH835" s="1"/>
      <c r="PNI835" s="1"/>
      <c r="PNJ835" s="1"/>
      <c r="PNK835" s="1"/>
      <c r="PNL835" s="1"/>
      <c r="PNM835" s="1"/>
      <c r="PNN835" s="1"/>
      <c r="PNO835" s="1"/>
      <c r="PNP835" s="1"/>
      <c r="PNQ835" s="1"/>
      <c r="PNR835" s="1"/>
      <c r="PNS835" s="1"/>
      <c r="PNT835" s="1"/>
      <c r="PNU835" s="1"/>
      <c r="PNV835" s="1"/>
      <c r="PNW835" s="1"/>
      <c r="PNX835" s="1"/>
      <c r="PNY835" s="1"/>
      <c r="PNZ835" s="1"/>
      <c r="POA835" s="1"/>
      <c r="POB835" s="1"/>
      <c r="POC835" s="1"/>
      <c r="POD835" s="1"/>
      <c r="POE835" s="1"/>
      <c r="POF835" s="1"/>
      <c r="POG835" s="1"/>
      <c r="POH835" s="1"/>
      <c r="POI835" s="1"/>
      <c r="POJ835" s="1"/>
      <c r="POK835" s="1"/>
      <c r="POL835" s="1"/>
      <c r="POM835" s="1"/>
      <c r="PON835" s="1"/>
      <c r="POO835" s="1"/>
      <c r="POP835" s="1"/>
      <c r="POQ835" s="1"/>
      <c r="POR835" s="1"/>
      <c r="POS835" s="1"/>
      <c r="POT835" s="1"/>
      <c r="POU835" s="1"/>
      <c r="POV835" s="1"/>
      <c r="POW835" s="1"/>
      <c r="POX835" s="1"/>
      <c r="POY835" s="1"/>
      <c r="POZ835" s="1"/>
      <c r="PPA835" s="1"/>
      <c r="PPB835" s="1"/>
      <c r="PPC835" s="1"/>
      <c r="PPD835" s="1"/>
      <c r="PPE835" s="1"/>
      <c r="PPF835" s="1"/>
      <c r="PPG835" s="1"/>
      <c r="PPH835" s="1"/>
      <c r="PPI835" s="1"/>
      <c r="PPJ835" s="1"/>
      <c r="PPK835" s="1"/>
      <c r="PPL835" s="1"/>
      <c r="PPM835" s="1"/>
      <c r="PPN835" s="1"/>
      <c r="PPO835" s="1"/>
      <c r="PPP835" s="1"/>
      <c r="PPQ835" s="1"/>
      <c r="PPR835" s="1"/>
      <c r="PPS835" s="1"/>
      <c r="PPT835" s="1"/>
      <c r="PPU835" s="1"/>
      <c r="PPV835" s="1"/>
      <c r="PPW835" s="1"/>
      <c r="PPX835" s="1"/>
      <c r="PPY835" s="1"/>
      <c r="PPZ835" s="1"/>
      <c r="PQA835" s="1"/>
      <c r="PQB835" s="1"/>
      <c r="PQC835" s="1"/>
      <c r="PQD835" s="1"/>
      <c r="PQE835" s="1"/>
      <c r="PQF835" s="1"/>
      <c r="PQG835" s="1"/>
      <c r="PQH835" s="1"/>
      <c r="PQI835" s="1"/>
      <c r="PQJ835" s="1"/>
      <c r="PQK835" s="1"/>
      <c r="PQL835" s="1"/>
      <c r="PQM835" s="1"/>
      <c r="PQN835" s="1"/>
      <c r="PQO835" s="1"/>
      <c r="PQP835" s="1"/>
      <c r="PQQ835" s="1"/>
      <c r="PQR835" s="1"/>
      <c r="PQS835" s="1"/>
      <c r="PQT835" s="1"/>
      <c r="PQU835" s="1"/>
      <c r="PQV835" s="1"/>
      <c r="PQW835" s="1"/>
      <c r="PQX835" s="1"/>
      <c r="PQY835" s="1"/>
      <c r="PQZ835" s="1"/>
      <c r="PRA835" s="1"/>
      <c r="PRB835" s="1"/>
      <c r="PRC835" s="1"/>
      <c r="PRD835" s="1"/>
      <c r="PRE835" s="1"/>
      <c r="PRF835" s="1"/>
      <c r="PRG835" s="1"/>
      <c r="PRH835" s="1"/>
      <c r="PRI835" s="1"/>
      <c r="PRJ835" s="1"/>
      <c r="PRK835" s="1"/>
      <c r="PRL835" s="1"/>
      <c r="PRM835" s="1"/>
      <c r="PRN835" s="1"/>
      <c r="PRO835" s="1"/>
      <c r="PRP835" s="1"/>
      <c r="PRQ835" s="1"/>
      <c r="PRR835" s="1"/>
      <c r="PRS835" s="1"/>
      <c r="PRT835" s="1"/>
      <c r="PRU835" s="1"/>
      <c r="PRV835" s="1"/>
      <c r="PRW835" s="1"/>
      <c r="PRX835" s="1"/>
      <c r="PRY835" s="1"/>
      <c r="PRZ835" s="1"/>
      <c r="PSA835" s="1"/>
      <c r="PSB835" s="1"/>
      <c r="PSC835" s="1"/>
      <c r="PSD835" s="1"/>
      <c r="PSE835" s="1"/>
      <c r="PSF835" s="1"/>
      <c r="PSG835" s="1"/>
      <c r="PSH835" s="1"/>
      <c r="PSI835" s="1"/>
      <c r="PSJ835" s="1"/>
      <c r="PSK835" s="1"/>
      <c r="PSL835" s="1"/>
      <c r="PSM835" s="1"/>
      <c r="PSN835" s="1"/>
      <c r="PSO835" s="1"/>
      <c r="PSP835" s="1"/>
      <c r="PSQ835" s="1"/>
      <c r="PSR835" s="1"/>
      <c r="PSS835" s="1"/>
      <c r="PST835" s="1"/>
      <c r="PSU835" s="1"/>
      <c r="PSV835" s="1"/>
      <c r="PSW835" s="1"/>
      <c r="PSX835" s="1"/>
      <c r="PSY835" s="1"/>
      <c r="PSZ835" s="1"/>
      <c r="PTA835" s="1"/>
      <c r="PTB835" s="1"/>
      <c r="PTC835" s="1"/>
      <c r="PTD835" s="1"/>
      <c r="PTE835" s="1"/>
      <c r="PTF835" s="1"/>
      <c r="PTG835" s="1"/>
      <c r="PTH835" s="1"/>
      <c r="PTI835" s="1"/>
      <c r="PTJ835" s="1"/>
      <c r="PTK835" s="1"/>
      <c r="PTL835" s="1"/>
      <c r="PTM835" s="1"/>
      <c r="PTN835" s="1"/>
      <c r="PTO835" s="1"/>
      <c r="PTP835" s="1"/>
      <c r="PTQ835" s="1"/>
      <c r="PTR835" s="1"/>
      <c r="PTS835" s="1"/>
      <c r="PTT835" s="1"/>
      <c r="PTU835" s="1"/>
      <c r="PTV835" s="1"/>
      <c r="PTW835" s="1"/>
      <c r="PTX835" s="1"/>
      <c r="PTY835" s="1"/>
      <c r="PTZ835" s="1"/>
      <c r="PUA835" s="1"/>
      <c r="PUB835" s="1"/>
      <c r="PUC835" s="1"/>
      <c r="PUD835" s="1"/>
      <c r="PUE835" s="1"/>
      <c r="PUF835" s="1"/>
      <c r="PUG835" s="1"/>
      <c r="PUH835" s="1"/>
      <c r="PUI835" s="1"/>
      <c r="PUJ835" s="1"/>
      <c r="PUK835" s="1"/>
      <c r="PUL835" s="1"/>
      <c r="PUM835" s="1"/>
      <c r="PUN835" s="1"/>
      <c r="PUO835" s="1"/>
      <c r="PUP835" s="1"/>
      <c r="PUQ835" s="1"/>
      <c r="PUR835" s="1"/>
      <c r="PUS835" s="1"/>
      <c r="PUT835" s="1"/>
      <c r="PUU835" s="1"/>
      <c r="PUV835" s="1"/>
      <c r="PUW835" s="1"/>
      <c r="PUX835" s="1"/>
      <c r="PUY835" s="1"/>
      <c r="PUZ835" s="1"/>
      <c r="PVA835" s="1"/>
      <c r="PVB835" s="1"/>
      <c r="PVC835" s="1"/>
      <c r="PVD835" s="1"/>
      <c r="PVE835" s="1"/>
      <c r="PVF835" s="1"/>
      <c r="PVG835" s="1"/>
      <c r="PVH835" s="1"/>
      <c r="PVI835" s="1"/>
      <c r="PVJ835" s="1"/>
      <c r="PVK835" s="1"/>
      <c r="PVL835" s="1"/>
      <c r="PVM835" s="1"/>
      <c r="PVN835" s="1"/>
      <c r="PVO835" s="1"/>
      <c r="PVP835" s="1"/>
      <c r="PVQ835" s="1"/>
      <c r="PVR835" s="1"/>
      <c r="PVS835" s="1"/>
      <c r="PVT835" s="1"/>
      <c r="PVU835" s="1"/>
      <c r="PVV835" s="1"/>
      <c r="PVW835" s="1"/>
      <c r="PVX835" s="1"/>
      <c r="PVY835" s="1"/>
      <c r="PVZ835" s="1"/>
      <c r="PWA835" s="1"/>
      <c r="PWB835" s="1"/>
      <c r="PWC835" s="1"/>
      <c r="PWD835" s="1"/>
      <c r="PWE835" s="1"/>
      <c r="PWF835" s="1"/>
      <c r="PWG835" s="1"/>
      <c r="PWH835" s="1"/>
      <c r="PWI835" s="1"/>
      <c r="PWJ835" s="1"/>
      <c r="PWK835" s="1"/>
      <c r="PWL835" s="1"/>
      <c r="PWM835" s="1"/>
      <c r="PWN835" s="1"/>
      <c r="PWO835" s="1"/>
      <c r="PWP835" s="1"/>
      <c r="PWQ835" s="1"/>
      <c r="PWR835" s="1"/>
      <c r="PWS835" s="1"/>
      <c r="PWT835" s="1"/>
      <c r="PWU835" s="1"/>
      <c r="PWV835" s="1"/>
      <c r="PWW835" s="1"/>
      <c r="PWX835" s="1"/>
      <c r="PWY835" s="1"/>
      <c r="PWZ835" s="1"/>
      <c r="PXA835" s="1"/>
      <c r="PXB835" s="1"/>
      <c r="PXC835" s="1"/>
      <c r="PXD835" s="1"/>
      <c r="PXE835" s="1"/>
      <c r="PXF835" s="1"/>
      <c r="PXG835" s="1"/>
      <c r="PXH835" s="1"/>
      <c r="PXI835" s="1"/>
      <c r="PXJ835" s="1"/>
      <c r="PXK835" s="1"/>
      <c r="PXL835" s="1"/>
      <c r="PXM835" s="1"/>
      <c r="PXN835" s="1"/>
      <c r="PXO835" s="1"/>
      <c r="PXP835" s="1"/>
      <c r="PXQ835" s="1"/>
      <c r="PXR835" s="1"/>
      <c r="PXS835" s="1"/>
      <c r="PXT835" s="1"/>
      <c r="PXU835" s="1"/>
      <c r="PXV835" s="1"/>
      <c r="PXW835" s="1"/>
      <c r="PXX835" s="1"/>
      <c r="PXY835" s="1"/>
      <c r="PXZ835" s="1"/>
      <c r="PYA835" s="1"/>
      <c r="PYB835" s="1"/>
      <c r="PYC835" s="1"/>
      <c r="PYD835" s="1"/>
      <c r="PYE835" s="1"/>
      <c r="PYF835" s="1"/>
      <c r="PYG835" s="1"/>
      <c r="PYH835" s="1"/>
      <c r="PYI835" s="1"/>
      <c r="PYJ835" s="1"/>
      <c r="PYK835" s="1"/>
      <c r="PYL835" s="1"/>
      <c r="PYM835" s="1"/>
      <c r="PYN835" s="1"/>
      <c r="PYO835" s="1"/>
      <c r="PYP835" s="1"/>
      <c r="PYQ835" s="1"/>
      <c r="PYR835" s="1"/>
      <c r="PYS835" s="1"/>
      <c r="PYT835" s="1"/>
      <c r="PYU835" s="1"/>
      <c r="PYV835" s="1"/>
      <c r="PYW835" s="1"/>
      <c r="PYX835" s="1"/>
      <c r="PYY835" s="1"/>
      <c r="PYZ835" s="1"/>
      <c r="PZA835" s="1"/>
      <c r="PZB835" s="1"/>
      <c r="PZC835" s="1"/>
      <c r="PZD835" s="1"/>
      <c r="PZE835" s="1"/>
      <c r="PZF835" s="1"/>
      <c r="PZG835" s="1"/>
      <c r="PZH835" s="1"/>
      <c r="PZI835" s="1"/>
      <c r="PZJ835" s="1"/>
      <c r="PZK835" s="1"/>
      <c r="PZL835" s="1"/>
      <c r="PZM835" s="1"/>
      <c r="PZN835" s="1"/>
      <c r="PZO835" s="1"/>
      <c r="PZP835" s="1"/>
      <c r="PZQ835" s="1"/>
      <c r="PZR835" s="1"/>
      <c r="PZS835" s="1"/>
      <c r="PZT835" s="1"/>
      <c r="PZU835" s="1"/>
      <c r="PZV835" s="1"/>
      <c r="PZW835" s="1"/>
      <c r="PZX835" s="1"/>
      <c r="PZY835" s="1"/>
      <c r="PZZ835" s="1"/>
      <c r="QAA835" s="1"/>
      <c r="QAB835" s="1"/>
      <c r="QAC835" s="1"/>
      <c r="QAD835" s="1"/>
      <c r="QAE835" s="1"/>
      <c r="QAF835" s="1"/>
      <c r="QAG835" s="1"/>
      <c r="QAH835" s="1"/>
      <c r="QAI835" s="1"/>
      <c r="QAJ835" s="1"/>
      <c r="QAK835" s="1"/>
      <c r="QAL835" s="1"/>
      <c r="QAM835" s="1"/>
      <c r="QAN835" s="1"/>
      <c r="QAO835" s="1"/>
      <c r="QAP835" s="1"/>
      <c r="QAQ835" s="1"/>
      <c r="QAR835" s="1"/>
      <c r="QAS835" s="1"/>
      <c r="QAT835" s="1"/>
      <c r="QAU835" s="1"/>
      <c r="QAV835" s="1"/>
      <c r="QAW835" s="1"/>
      <c r="QAX835" s="1"/>
      <c r="QAY835" s="1"/>
      <c r="QAZ835" s="1"/>
      <c r="QBA835" s="1"/>
      <c r="QBB835" s="1"/>
      <c r="QBC835" s="1"/>
      <c r="QBD835" s="1"/>
      <c r="QBE835" s="1"/>
      <c r="QBF835" s="1"/>
      <c r="QBG835" s="1"/>
      <c r="QBH835" s="1"/>
      <c r="QBI835" s="1"/>
      <c r="QBJ835" s="1"/>
      <c r="QBK835" s="1"/>
      <c r="QBL835" s="1"/>
      <c r="QBM835" s="1"/>
      <c r="QBN835" s="1"/>
      <c r="QBO835" s="1"/>
      <c r="QBP835" s="1"/>
      <c r="QBQ835" s="1"/>
      <c r="QBR835" s="1"/>
      <c r="QBS835" s="1"/>
      <c r="QBT835" s="1"/>
      <c r="QBU835" s="1"/>
      <c r="QBV835" s="1"/>
      <c r="QBW835" s="1"/>
      <c r="QBX835" s="1"/>
      <c r="QBY835" s="1"/>
      <c r="QBZ835" s="1"/>
      <c r="QCA835" s="1"/>
      <c r="QCB835" s="1"/>
      <c r="QCC835" s="1"/>
      <c r="QCD835" s="1"/>
      <c r="QCE835" s="1"/>
      <c r="QCF835" s="1"/>
      <c r="QCG835" s="1"/>
      <c r="QCH835" s="1"/>
      <c r="QCI835" s="1"/>
      <c r="QCJ835" s="1"/>
      <c r="QCK835" s="1"/>
      <c r="QCL835" s="1"/>
      <c r="QCM835" s="1"/>
      <c r="QCN835" s="1"/>
      <c r="QCO835" s="1"/>
      <c r="QCP835" s="1"/>
      <c r="QCQ835" s="1"/>
      <c r="QCR835" s="1"/>
      <c r="QCS835" s="1"/>
      <c r="QCT835" s="1"/>
      <c r="QCU835" s="1"/>
      <c r="QCV835" s="1"/>
      <c r="QCW835" s="1"/>
      <c r="QCX835" s="1"/>
      <c r="QCY835" s="1"/>
      <c r="QCZ835" s="1"/>
      <c r="QDA835" s="1"/>
      <c r="QDB835" s="1"/>
      <c r="QDC835" s="1"/>
      <c r="QDD835" s="1"/>
      <c r="QDE835" s="1"/>
      <c r="QDF835" s="1"/>
      <c r="QDG835" s="1"/>
      <c r="QDH835" s="1"/>
      <c r="QDI835" s="1"/>
      <c r="QDJ835" s="1"/>
      <c r="QDK835" s="1"/>
      <c r="QDL835" s="1"/>
      <c r="QDM835" s="1"/>
      <c r="QDN835" s="1"/>
      <c r="QDO835" s="1"/>
      <c r="QDP835" s="1"/>
      <c r="QDQ835" s="1"/>
      <c r="QDR835" s="1"/>
      <c r="QDS835" s="1"/>
      <c r="QDT835" s="1"/>
      <c r="QDU835" s="1"/>
      <c r="QDV835" s="1"/>
      <c r="QDW835" s="1"/>
      <c r="QDX835" s="1"/>
      <c r="QDY835" s="1"/>
      <c r="QDZ835" s="1"/>
      <c r="QEA835" s="1"/>
      <c r="QEB835" s="1"/>
      <c r="QEC835" s="1"/>
      <c r="QED835" s="1"/>
      <c r="QEE835" s="1"/>
      <c r="QEF835" s="1"/>
      <c r="QEG835" s="1"/>
      <c r="QEH835" s="1"/>
      <c r="QEI835" s="1"/>
      <c r="QEJ835" s="1"/>
      <c r="QEK835" s="1"/>
      <c r="QEL835" s="1"/>
      <c r="QEM835" s="1"/>
      <c r="QEN835" s="1"/>
      <c r="QEO835" s="1"/>
      <c r="QEP835" s="1"/>
      <c r="QEQ835" s="1"/>
      <c r="QER835" s="1"/>
      <c r="QES835" s="1"/>
      <c r="QET835" s="1"/>
      <c r="QEU835" s="1"/>
      <c r="QEV835" s="1"/>
      <c r="QEW835" s="1"/>
      <c r="QEX835" s="1"/>
      <c r="QEY835" s="1"/>
      <c r="QEZ835" s="1"/>
      <c r="QFA835" s="1"/>
      <c r="QFB835" s="1"/>
      <c r="QFC835" s="1"/>
      <c r="QFD835" s="1"/>
      <c r="QFE835" s="1"/>
      <c r="QFF835" s="1"/>
      <c r="QFG835" s="1"/>
      <c r="QFH835" s="1"/>
      <c r="QFI835" s="1"/>
      <c r="QFJ835" s="1"/>
      <c r="QFK835" s="1"/>
      <c r="QFL835" s="1"/>
      <c r="QFM835" s="1"/>
      <c r="QFN835" s="1"/>
      <c r="QFO835" s="1"/>
      <c r="QFP835" s="1"/>
      <c r="QFQ835" s="1"/>
      <c r="QFR835" s="1"/>
      <c r="QFS835" s="1"/>
      <c r="QFT835" s="1"/>
      <c r="QFU835" s="1"/>
      <c r="QFV835" s="1"/>
      <c r="QFW835" s="1"/>
      <c r="QFX835" s="1"/>
      <c r="QFY835" s="1"/>
      <c r="QFZ835" s="1"/>
      <c r="QGA835" s="1"/>
      <c r="QGB835" s="1"/>
      <c r="QGC835" s="1"/>
      <c r="QGD835" s="1"/>
      <c r="QGE835" s="1"/>
      <c r="QGF835" s="1"/>
      <c r="QGG835" s="1"/>
      <c r="QGH835" s="1"/>
      <c r="QGI835" s="1"/>
      <c r="QGJ835" s="1"/>
      <c r="QGK835" s="1"/>
      <c r="QGL835" s="1"/>
      <c r="QGM835" s="1"/>
      <c r="QGN835" s="1"/>
      <c r="QGO835" s="1"/>
      <c r="QGP835" s="1"/>
      <c r="QGQ835" s="1"/>
      <c r="QGR835" s="1"/>
      <c r="QGS835" s="1"/>
      <c r="QGT835" s="1"/>
      <c r="QGU835" s="1"/>
      <c r="QGV835" s="1"/>
      <c r="QGW835" s="1"/>
      <c r="QGX835" s="1"/>
      <c r="QGY835" s="1"/>
      <c r="QGZ835" s="1"/>
      <c r="QHA835" s="1"/>
      <c r="QHB835" s="1"/>
      <c r="QHC835" s="1"/>
      <c r="QHD835" s="1"/>
      <c r="QHE835" s="1"/>
      <c r="QHF835" s="1"/>
      <c r="QHG835" s="1"/>
      <c r="QHH835" s="1"/>
      <c r="QHI835" s="1"/>
      <c r="QHJ835" s="1"/>
      <c r="QHK835" s="1"/>
      <c r="QHL835" s="1"/>
      <c r="QHM835" s="1"/>
      <c r="QHN835" s="1"/>
      <c r="QHO835" s="1"/>
      <c r="QHP835" s="1"/>
      <c r="QHQ835" s="1"/>
      <c r="QHR835" s="1"/>
      <c r="QHS835" s="1"/>
      <c r="QHT835" s="1"/>
      <c r="QHU835" s="1"/>
      <c r="QHV835" s="1"/>
      <c r="QHW835" s="1"/>
      <c r="QHX835" s="1"/>
      <c r="QHY835" s="1"/>
      <c r="QHZ835" s="1"/>
      <c r="QIA835" s="1"/>
      <c r="QIB835" s="1"/>
      <c r="QIC835" s="1"/>
      <c r="QID835" s="1"/>
      <c r="QIE835" s="1"/>
      <c r="QIF835" s="1"/>
      <c r="QIG835" s="1"/>
      <c r="QIH835" s="1"/>
      <c r="QII835" s="1"/>
      <c r="QIJ835" s="1"/>
      <c r="QIK835" s="1"/>
      <c r="QIL835" s="1"/>
      <c r="QIM835" s="1"/>
      <c r="QIN835" s="1"/>
      <c r="QIO835" s="1"/>
      <c r="QIP835" s="1"/>
      <c r="QIQ835" s="1"/>
      <c r="QIR835" s="1"/>
      <c r="QIS835" s="1"/>
      <c r="QIT835" s="1"/>
      <c r="QIU835" s="1"/>
      <c r="QIV835" s="1"/>
      <c r="QIW835" s="1"/>
      <c r="QIX835" s="1"/>
      <c r="QIY835" s="1"/>
      <c r="QIZ835" s="1"/>
      <c r="QJA835" s="1"/>
      <c r="QJB835" s="1"/>
      <c r="QJC835" s="1"/>
      <c r="QJD835" s="1"/>
      <c r="QJE835" s="1"/>
      <c r="QJF835" s="1"/>
      <c r="QJG835" s="1"/>
      <c r="QJH835" s="1"/>
      <c r="QJI835" s="1"/>
      <c r="QJJ835" s="1"/>
      <c r="QJK835" s="1"/>
      <c r="QJL835" s="1"/>
      <c r="QJM835" s="1"/>
      <c r="QJN835" s="1"/>
      <c r="QJO835" s="1"/>
      <c r="QJP835" s="1"/>
      <c r="QJQ835" s="1"/>
      <c r="QJR835" s="1"/>
      <c r="QJS835" s="1"/>
      <c r="QJT835" s="1"/>
      <c r="QJU835" s="1"/>
      <c r="QJV835" s="1"/>
      <c r="QJW835" s="1"/>
      <c r="QJX835" s="1"/>
      <c r="QJY835" s="1"/>
      <c r="QJZ835" s="1"/>
      <c r="QKA835" s="1"/>
      <c r="QKB835" s="1"/>
      <c r="QKC835" s="1"/>
      <c r="QKD835" s="1"/>
      <c r="QKE835" s="1"/>
      <c r="QKF835" s="1"/>
      <c r="QKG835" s="1"/>
      <c r="QKH835" s="1"/>
      <c r="QKI835" s="1"/>
      <c r="QKJ835" s="1"/>
      <c r="QKK835" s="1"/>
      <c r="QKL835" s="1"/>
      <c r="QKM835" s="1"/>
      <c r="QKN835" s="1"/>
      <c r="QKO835" s="1"/>
      <c r="QKP835" s="1"/>
      <c r="QKQ835" s="1"/>
      <c r="QKR835" s="1"/>
      <c r="QKS835" s="1"/>
      <c r="QKT835" s="1"/>
      <c r="QKU835" s="1"/>
      <c r="QKV835" s="1"/>
      <c r="QKW835" s="1"/>
      <c r="QKX835" s="1"/>
      <c r="QKY835" s="1"/>
      <c r="QKZ835" s="1"/>
      <c r="QLA835" s="1"/>
      <c r="QLB835" s="1"/>
      <c r="QLC835" s="1"/>
      <c r="QLD835" s="1"/>
      <c r="QLE835" s="1"/>
      <c r="QLF835" s="1"/>
      <c r="QLG835" s="1"/>
      <c r="QLH835" s="1"/>
      <c r="QLI835" s="1"/>
      <c r="QLJ835" s="1"/>
      <c r="QLK835" s="1"/>
      <c r="QLL835" s="1"/>
      <c r="QLM835" s="1"/>
      <c r="QLN835" s="1"/>
      <c r="QLO835" s="1"/>
      <c r="QLP835" s="1"/>
      <c r="QLQ835" s="1"/>
      <c r="QLR835" s="1"/>
      <c r="QLS835" s="1"/>
      <c r="QLT835" s="1"/>
      <c r="QLU835" s="1"/>
      <c r="QLV835" s="1"/>
      <c r="QLW835" s="1"/>
      <c r="QLX835" s="1"/>
      <c r="QLY835" s="1"/>
      <c r="QLZ835" s="1"/>
      <c r="QMA835" s="1"/>
      <c r="QMB835" s="1"/>
      <c r="QMC835" s="1"/>
      <c r="QMD835" s="1"/>
      <c r="QME835" s="1"/>
      <c r="QMF835" s="1"/>
      <c r="QMG835" s="1"/>
      <c r="QMH835" s="1"/>
      <c r="QMI835" s="1"/>
      <c r="QMJ835" s="1"/>
      <c r="QMK835" s="1"/>
      <c r="QML835" s="1"/>
      <c r="QMM835" s="1"/>
      <c r="QMN835" s="1"/>
      <c r="QMO835" s="1"/>
      <c r="QMP835" s="1"/>
      <c r="QMQ835" s="1"/>
      <c r="QMR835" s="1"/>
      <c r="QMS835" s="1"/>
      <c r="QMT835" s="1"/>
      <c r="QMU835" s="1"/>
      <c r="QMV835" s="1"/>
      <c r="QMW835" s="1"/>
      <c r="QMX835" s="1"/>
      <c r="QMY835" s="1"/>
      <c r="QMZ835" s="1"/>
      <c r="QNA835" s="1"/>
      <c r="QNB835" s="1"/>
      <c r="QNC835" s="1"/>
      <c r="QND835" s="1"/>
      <c r="QNE835" s="1"/>
      <c r="QNF835" s="1"/>
      <c r="QNG835" s="1"/>
      <c r="QNH835" s="1"/>
      <c r="QNI835" s="1"/>
      <c r="QNJ835" s="1"/>
      <c r="QNK835" s="1"/>
      <c r="QNL835" s="1"/>
      <c r="QNM835" s="1"/>
      <c r="QNN835" s="1"/>
      <c r="QNO835" s="1"/>
      <c r="QNP835" s="1"/>
      <c r="QNQ835" s="1"/>
      <c r="QNR835" s="1"/>
      <c r="QNS835" s="1"/>
      <c r="QNT835" s="1"/>
      <c r="QNU835" s="1"/>
      <c r="QNV835" s="1"/>
      <c r="QNW835" s="1"/>
      <c r="QNX835" s="1"/>
      <c r="QNY835" s="1"/>
      <c r="QNZ835" s="1"/>
      <c r="QOA835" s="1"/>
      <c r="QOB835" s="1"/>
      <c r="QOC835" s="1"/>
      <c r="QOD835" s="1"/>
      <c r="QOE835" s="1"/>
      <c r="QOF835" s="1"/>
      <c r="QOG835" s="1"/>
      <c r="QOH835" s="1"/>
      <c r="QOI835" s="1"/>
      <c r="QOJ835" s="1"/>
      <c r="QOK835" s="1"/>
      <c r="QOL835" s="1"/>
      <c r="QOM835" s="1"/>
      <c r="QON835" s="1"/>
      <c r="QOO835" s="1"/>
      <c r="QOP835" s="1"/>
      <c r="QOQ835" s="1"/>
      <c r="QOR835" s="1"/>
      <c r="QOS835" s="1"/>
      <c r="QOT835" s="1"/>
      <c r="QOU835" s="1"/>
      <c r="QOV835" s="1"/>
      <c r="QOW835" s="1"/>
      <c r="QOX835" s="1"/>
      <c r="QOY835" s="1"/>
      <c r="QOZ835" s="1"/>
      <c r="QPA835" s="1"/>
      <c r="QPB835" s="1"/>
      <c r="QPC835" s="1"/>
      <c r="QPD835" s="1"/>
      <c r="QPE835" s="1"/>
      <c r="QPF835" s="1"/>
      <c r="QPG835" s="1"/>
      <c r="QPH835" s="1"/>
      <c r="QPI835" s="1"/>
      <c r="QPJ835" s="1"/>
      <c r="QPK835" s="1"/>
      <c r="QPL835" s="1"/>
      <c r="QPM835" s="1"/>
      <c r="QPN835" s="1"/>
      <c r="QPO835" s="1"/>
      <c r="QPP835" s="1"/>
      <c r="QPQ835" s="1"/>
      <c r="QPR835" s="1"/>
      <c r="QPS835" s="1"/>
      <c r="QPT835" s="1"/>
      <c r="QPU835" s="1"/>
      <c r="QPV835" s="1"/>
      <c r="QPW835" s="1"/>
      <c r="QPX835" s="1"/>
      <c r="QPY835" s="1"/>
      <c r="QPZ835" s="1"/>
      <c r="QQA835" s="1"/>
      <c r="QQB835" s="1"/>
      <c r="QQC835" s="1"/>
      <c r="QQD835" s="1"/>
      <c r="QQE835" s="1"/>
      <c r="QQF835" s="1"/>
      <c r="QQG835" s="1"/>
      <c r="QQH835" s="1"/>
      <c r="QQI835" s="1"/>
      <c r="QQJ835" s="1"/>
      <c r="QQK835" s="1"/>
      <c r="QQL835" s="1"/>
      <c r="QQM835" s="1"/>
      <c r="QQN835" s="1"/>
      <c r="QQO835" s="1"/>
      <c r="QQP835" s="1"/>
      <c r="QQQ835" s="1"/>
      <c r="QQR835" s="1"/>
      <c r="QQS835" s="1"/>
      <c r="QQT835" s="1"/>
      <c r="QQU835" s="1"/>
      <c r="QQV835" s="1"/>
      <c r="QQW835" s="1"/>
      <c r="QQX835" s="1"/>
      <c r="QQY835" s="1"/>
      <c r="QQZ835" s="1"/>
      <c r="QRA835" s="1"/>
      <c r="QRB835" s="1"/>
      <c r="QRC835" s="1"/>
      <c r="QRD835" s="1"/>
      <c r="QRE835" s="1"/>
      <c r="QRF835" s="1"/>
      <c r="QRG835" s="1"/>
      <c r="QRH835" s="1"/>
      <c r="QRI835" s="1"/>
      <c r="QRJ835" s="1"/>
      <c r="QRK835" s="1"/>
      <c r="QRL835" s="1"/>
      <c r="QRM835" s="1"/>
      <c r="QRN835" s="1"/>
      <c r="QRO835" s="1"/>
      <c r="QRP835" s="1"/>
      <c r="QRQ835" s="1"/>
      <c r="QRR835" s="1"/>
      <c r="QRS835" s="1"/>
      <c r="QRT835" s="1"/>
      <c r="QRU835" s="1"/>
      <c r="QRV835" s="1"/>
      <c r="QRW835" s="1"/>
      <c r="QRX835" s="1"/>
      <c r="QRY835" s="1"/>
      <c r="QRZ835" s="1"/>
      <c r="QSA835" s="1"/>
      <c r="QSB835" s="1"/>
      <c r="QSC835" s="1"/>
      <c r="QSD835" s="1"/>
      <c r="QSE835" s="1"/>
      <c r="QSF835" s="1"/>
      <c r="QSG835" s="1"/>
      <c r="QSH835" s="1"/>
      <c r="QSI835" s="1"/>
      <c r="QSJ835" s="1"/>
      <c r="QSK835" s="1"/>
      <c r="QSL835" s="1"/>
      <c r="QSM835" s="1"/>
      <c r="QSN835" s="1"/>
      <c r="QSO835" s="1"/>
      <c r="QSP835" s="1"/>
      <c r="QSQ835" s="1"/>
      <c r="QSR835" s="1"/>
      <c r="QSS835" s="1"/>
      <c r="QST835" s="1"/>
      <c r="QSU835" s="1"/>
      <c r="QSV835" s="1"/>
      <c r="QSW835" s="1"/>
      <c r="QSX835" s="1"/>
      <c r="QSY835" s="1"/>
      <c r="QSZ835" s="1"/>
      <c r="QTA835" s="1"/>
      <c r="QTB835" s="1"/>
      <c r="QTC835" s="1"/>
      <c r="QTD835" s="1"/>
      <c r="QTE835" s="1"/>
      <c r="QTF835" s="1"/>
      <c r="QTG835" s="1"/>
      <c r="QTH835" s="1"/>
      <c r="QTI835" s="1"/>
      <c r="QTJ835" s="1"/>
      <c r="QTK835" s="1"/>
      <c r="QTL835" s="1"/>
      <c r="QTM835" s="1"/>
      <c r="QTN835" s="1"/>
      <c r="QTO835" s="1"/>
      <c r="QTP835" s="1"/>
      <c r="QTQ835" s="1"/>
      <c r="QTR835" s="1"/>
      <c r="QTS835" s="1"/>
      <c r="QTT835" s="1"/>
      <c r="QTU835" s="1"/>
      <c r="QTV835" s="1"/>
      <c r="QTW835" s="1"/>
      <c r="QTX835" s="1"/>
      <c r="QTY835" s="1"/>
      <c r="QTZ835" s="1"/>
      <c r="QUA835" s="1"/>
      <c r="QUB835" s="1"/>
      <c r="QUC835" s="1"/>
      <c r="QUD835" s="1"/>
      <c r="QUE835" s="1"/>
      <c r="QUF835" s="1"/>
      <c r="QUG835" s="1"/>
      <c r="QUH835" s="1"/>
      <c r="QUI835" s="1"/>
      <c r="QUJ835" s="1"/>
      <c r="QUK835" s="1"/>
      <c r="QUL835" s="1"/>
      <c r="QUM835" s="1"/>
      <c r="QUN835" s="1"/>
      <c r="QUO835" s="1"/>
      <c r="QUP835" s="1"/>
      <c r="QUQ835" s="1"/>
      <c r="QUR835" s="1"/>
      <c r="QUS835" s="1"/>
      <c r="QUT835" s="1"/>
      <c r="QUU835" s="1"/>
      <c r="QUV835" s="1"/>
      <c r="QUW835" s="1"/>
      <c r="QUX835" s="1"/>
      <c r="QUY835" s="1"/>
      <c r="QUZ835" s="1"/>
      <c r="QVA835" s="1"/>
      <c r="QVB835" s="1"/>
      <c r="QVC835" s="1"/>
      <c r="QVD835" s="1"/>
      <c r="QVE835" s="1"/>
      <c r="QVF835" s="1"/>
      <c r="QVG835" s="1"/>
      <c r="QVH835" s="1"/>
      <c r="QVI835" s="1"/>
      <c r="QVJ835" s="1"/>
      <c r="QVK835" s="1"/>
      <c r="QVL835" s="1"/>
      <c r="QVM835" s="1"/>
      <c r="QVN835" s="1"/>
      <c r="QVO835" s="1"/>
      <c r="QVP835" s="1"/>
      <c r="QVQ835" s="1"/>
      <c r="QVR835" s="1"/>
      <c r="QVS835" s="1"/>
      <c r="QVT835" s="1"/>
      <c r="QVU835" s="1"/>
      <c r="QVV835" s="1"/>
      <c r="QVW835" s="1"/>
      <c r="QVX835" s="1"/>
      <c r="QVY835" s="1"/>
      <c r="QVZ835" s="1"/>
      <c r="QWA835" s="1"/>
      <c r="QWB835" s="1"/>
      <c r="QWC835" s="1"/>
      <c r="QWD835" s="1"/>
      <c r="QWE835" s="1"/>
      <c r="QWF835" s="1"/>
      <c r="QWG835" s="1"/>
      <c r="QWH835" s="1"/>
      <c r="QWI835" s="1"/>
      <c r="QWJ835" s="1"/>
      <c r="QWK835" s="1"/>
      <c r="QWL835" s="1"/>
      <c r="QWM835" s="1"/>
      <c r="QWN835" s="1"/>
      <c r="QWO835" s="1"/>
      <c r="QWP835" s="1"/>
      <c r="QWQ835" s="1"/>
      <c r="QWR835" s="1"/>
      <c r="QWS835" s="1"/>
      <c r="QWT835" s="1"/>
      <c r="QWU835" s="1"/>
      <c r="QWV835" s="1"/>
      <c r="QWW835" s="1"/>
      <c r="QWX835" s="1"/>
      <c r="QWY835" s="1"/>
      <c r="QWZ835" s="1"/>
      <c r="QXA835" s="1"/>
      <c r="QXB835" s="1"/>
      <c r="QXC835" s="1"/>
      <c r="QXD835" s="1"/>
      <c r="QXE835" s="1"/>
      <c r="QXF835" s="1"/>
      <c r="QXG835" s="1"/>
      <c r="QXH835" s="1"/>
      <c r="QXI835" s="1"/>
      <c r="QXJ835" s="1"/>
      <c r="QXK835" s="1"/>
      <c r="QXL835" s="1"/>
      <c r="QXM835" s="1"/>
      <c r="QXN835" s="1"/>
      <c r="QXO835" s="1"/>
      <c r="QXP835" s="1"/>
      <c r="QXQ835" s="1"/>
      <c r="QXR835" s="1"/>
      <c r="QXS835" s="1"/>
      <c r="QXT835" s="1"/>
      <c r="QXU835" s="1"/>
      <c r="QXV835" s="1"/>
      <c r="QXW835" s="1"/>
      <c r="QXX835" s="1"/>
      <c r="QXY835" s="1"/>
      <c r="QXZ835" s="1"/>
      <c r="QYA835" s="1"/>
      <c r="QYB835" s="1"/>
      <c r="QYC835" s="1"/>
      <c r="QYD835" s="1"/>
      <c r="QYE835" s="1"/>
      <c r="QYF835" s="1"/>
      <c r="QYG835" s="1"/>
      <c r="QYH835" s="1"/>
      <c r="QYI835" s="1"/>
      <c r="QYJ835" s="1"/>
      <c r="QYK835" s="1"/>
      <c r="QYL835" s="1"/>
      <c r="QYM835" s="1"/>
      <c r="QYN835" s="1"/>
      <c r="QYO835" s="1"/>
      <c r="QYP835" s="1"/>
      <c r="QYQ835" s="1"/>
      <c r="QYR835" s="1"/>
      <c r="QYS835" s="1"/>
      <c r="QYT835" s="1"/>
      <c r="QYU835" s="1"/>
      <c r="QYV835" s="1"/>
      <c r="QYW835" s="1"/>
      <c r="QYX835" s="1"/>
      <c r="QYY835" s="1"/>
      <c r="QYZ835" s="1"/>
      <c r="QZA835" s="1"/>
      <c r="QZB835" s="1"/>
      <c r="QZC835" s="1"/>
      <c r="QZD835" s="1"/>
      <c r="QZE835" s="1"/>
      <c r="QZF835" s="1"/>
      <c r="QZG835" s="1"/>
      <c r="QZH835" s="1"/>
      <c r="QZI835" s="1"/>
      <c r="QZJ835" s="1"/>
      <c r="QZK835" s="1"/>
      <c r="QZL835" s="1"/>
      <c r="QZM835" s="1"/>
      <c r="QZN835" s="1"/>
      <c r="QZO835" s="1"/>
      <c r="QZP835" s="1"/>
      <c r="QZQ835" s="1"/>
      <c r="QZR835" s="1"/>
      <c r="QZS835" s="1"/>
      <c r="QZT835" s="1"/>
      <c r="QZU835" s="1"/>
      <c r="QZV835" s="1"/>
      <c r="QZW835" s="1"/>
      <c r="QZX835" s="1"/>
      <c r="QZY835" s="1"/>
      <c r="QZZ835" s="1"/>
      <c r="RAA835" s="1"/>
      <c r="RAB835" s="1"/>
      <c r="RAC835" s="1"/>
      <c r="RAD835" s="1"/>
      <c r="RAE835" s="1"/>
      <c r="RAF835" s="1"/>
      <c r="RAG835" s="1"/>
      <c r="RAH835" s="1"/>
      <c r="RAI835" s="1"/>
      <c r="RAJ835" s="1"/>
      <c r="RAK835" s="1"/>
      <c r="RAL835" s="1"/>
      <c r="RAM835" s="1"/>
      <c r="RAN835" s="1"/>
      <c r="RAO835" s="1"/>
      <c r="RAP835" s="1"/>
      <c r="RAQ835" s="1"/>
      <c r="RAR835" s="1"/>
      <c r="RAS835" s="1"/>
      <c r="RAT835" s="1"/>
      <c r="RAU835" s="1"/>
      <c r="RAV835" s="1"/>
      <c r="RAW835" s="1"/>
      <c r="RAX835" s="1"/>
      <c r="RAY835" s="1"/>
      <c r="RAZ835" s="1"/>
      <c r="RBA835" s="1"/>
      <c r="RBB835" s="1"/>
      <c r="RBC835" s="1"/>
      <c r="RBD835" s="1"/>
      <c r="RBE835" s="1"/>
      <c r="RBF835" s="1"/>
      <c r="RBG835" s="1"/>
      <c r="RBH835" s="1"/>
      <c r="RBI835" s="1"/>
      <c r="RBJ835" s="1"/>
      <c r="RBK835" s="1"/>
      <c r="RBL835" s="1"/>
      <c r="RBM835" s="1"/>
      <c r="RBN835" s="1"/>
      <c r="RBO835" s="1"/>
      <c r="RBP835" s="1"/>
      <c r="RBQ835" s="1"/>
      <c r="RBR835" s="1"/>
      <c r="RBS835" s="1"/>
      <c r="RBT835" s="1"/>
      <c r="RBU835" s="1"/>
      <c r="RBV835" s="1"/>
      <c r="RBW835" s="1"/>
      <c r="RBX835" s="1"/>
      <c r="RBY835" s="1"/>
      <c r="RBZ835" s="1"/>
      <c r="RCA835" s="1"/>
      <c r="RCB835" s="1"/>
      <c r="RCC835" s="1"/>
      <c r="RCD835" s="1"/>
      <c r="RCE835" s="1"/>
      <c r="RCF835" s="1"/>
      <c r="RCG835" s="1"/>
      <c r="RCH835" s="1"/>
      <c r="RCI835" s="1"/>
      <c r="RCJ835" s="1"/>
      <c r="RCK835" s="1"/>
      <c r="RCL835" s="1"/>
      <c r="RCM835" s="1"/>
      <c r="RCN835" s="1"/>
      <c r="RCO835" s="1"/>
      <c r="RCP835" s="1"/>
      <c r="RCQ835" s="1"/>
      <c r="RCR835" s="1"/>
      <c r="RCS835" s="1"/>
      <c r="RCT835" s="1"/>
      <c r="RCU835" s="1"/>
      <c r="RCV835" s="1"/>
      <c r="RCW835" s="1"/>
      <c r="RCX835" s="1"/>
      <c r="RCY835" s="1"/>
      <c r="RCZ835" s="1"/>
      <c r="RDA835" s="1"/>
      <c r="RDB835" s="1"/>
      <c r="RDC835" s="1"/>
      <c r="RDD835" s="1"/>
      <c r="RDE835" s="1"/>
      <c r="RDF835" s="1"/>
      <c r="RDG835" s="1"/>
      <c r="RDH835" s="1"/>
      <c r="RDI835" s="1"/>
      <c r="RDJ835" s="1"/>
      <c r="RDK835" s="1"/>
      <c r="RDL835" s="1"/>
      <c r="RDM835" s="1"/>
      <c r="RDN835" s="1"/>
      <c r="RDO835" s="1"/>
      <c r="RDP835" s="1"/>
      <c r="RDQ835" s="1"/>
      <c r="RDR835" s="1"/>
      <c r="RDS835" s="1"/>
      <c r="RDT835" s="1"/>
      <c r="RDU835" s="1"/>
      <c r="RDV835" s="1"/>
      <c r="RDW835" s="1"/>
      <c r="RDX835" s="1"/>
      <c r="RDY835" s="1"/>
      <c r="RDZ835" s="1"/>
      <c r="REA835" s="1"/>
      <c r="REB835" s="1"/>
      <c r="REC835" s="1"/>
      <c r="RED835" s="1"/>
      <c r="REE835" s="1"/>
      <c r="REF835" s="1"/>
      <c r="REG835" s="1"/>
      <c r="REH835" s="1"/>
      <c r="REI835" s="1"/>
      <c r="REJ835" s="1"/>
      <c r="REK835" s="1"/>
      <c r="REL835" s="1"/>
      <c r="REM835" s="1"/>
      <c r="REN835" s="1"/>
      <c r="REO835" s="1"/>
      <c r="REP835" s="1"/>
      <c r="REQ835" s="1"/>
      <c r="RER835" s="1"/>
      <c r="RES835" s="1"/>
      <c r="RET835" s="1"/>
      <c r="REU835" s="1"/>
      <c r="REV835" s="1"/>
      <c r="REW835" s="1"/>
      <c r="REX835" s="1"/>
      <c r="REY835" s="1"/>
      <c r="REZ835" s="1"/>
      <c r="RFA835" s="1"/>
      <c r="RFB835" s="1"/>
      <c r="RFC835" s="1"/>
      <c r="RFD835" s="1"/>
      <c r="RFE835" s="1"/>
      <c r="RFF835" s="1"/>
      <c r="RFG835" s="1"/>
      <c r="RFH835" s="1"/>
      <c r="RFI835" s="1"/>
      <c r="RFJ835" s="1"/>
      <c r="RFK835" s="1"/>
      <c r="RFL835" s="1"/>
      <c r="RFM835" s="1"/>
      <c r="RFN835" s="1"/>
      <c r="RFO835" s="1"/>
      <c r="RFP835" s="1"/>
      <c r="RFQ835" s="1"/>
      <c r="RFR835" s="1"/>
      <c r="RFS835" s="1"/>
      <c r="RFT835" s="1"/>
      <c r="RFU835" s="1"/>
      <c r="RFV835" s="1"/>
      <c r="RFW835" s="1"/>
      <c r="RFX835" s="1"/>
      <c r="RFY835" s="1"/>
      <c r="RFZ835" s="1"/>
      <c r="RGA835" s="1"/>
      <c r="RGB835" s="1"/>
      <c r="RGC835" s="1"/>
      <c r="RGD835" s="1"/>
      <c r="RGE835" s="1"/>
      <c r="RGF835" s="1"/>
      <c r="RGG835" s="1"/>
      <c r="RGH835" s="1"/>
      <c r="RGI835" s="1"/>
      <c r="RGJ835" s="1"/>
      <c r="RGK835" s="1"/>
      <c r="RGL835" s="1"/>
      <c r="RGM835" s="1"/>
      <c r="RGN835" s="1"/>
      <c r="RGO835" s="1"/>
      <c r="RGP835" s="1"/>
      <c r="RGQ835" s="1"/>
      <c r="RGR835" s="1"/>
      <c r="RGS835" s="1"/>
      <c r="RGT835" s="1"/>
      <c r="RGU835" s="1"/>
      <c r="RGV835" s="1"/>
      <c r="RGW835" s="1"/>
      <c r="RGX835" s="1"/>
      <c r="RGY835" s="1"/>
      <c r="RGZ835" s="1"/>
      <c r="RHA835" s="1"/>
      <c r="RHB835" s="1"/>
      <c r="RHC835" s="1"/>
      <c r="RHD835" s="1"/>
      <c r="RHE835" s="1"/>
      <c r="RHF835" s="1"/>
      <c r="RHG835" s="1"/>
      <c r="RHH835" s="1"/>
      <c r="RHI835" s="1"/>
      <c r="RHJ835" s="1"/>
      <c r="RHK835" s="1"/>
      <c r="RHL835" s="1"/>
      <c r="RHM835" s="1"/>
      <c r="RHN835" s="1"/>
      <c r="RHO835" s="1"/>
      <c r="RHP835" s="1"/>
      <c r="RHQ835" s="1"/>
      <c r="RHR835" s="1"/>
      <c r="RHS835" s="1"/>
      <c r="RHT835" s="1"/>
      <c r="RHU835" s="1"/>
      <c r="RHV835" s="1"/>
      <c r="RHW835" s="1"/>
      <c r="RHX835" s="1"/>
      <c r="RHY835" s="1"/>
      <c r="RHZ835" s="1"/>
      <c r="RIA835" s="1"/>
      <c r="RIB835" s="1"/>
      <c r="RIC835" s="1"/>
      <c r="RID835" s="1"/>
      <c r="RIE835" s="1"/>
      <c r="RIF835" s="1"/>
      <c r="RIG835" s="1"/>
      <c r="RIH835" s="1"/>
      <c r="RII835" s="1"/>
      <c r="RIJ835" s="1"/>
      <c r="RIK835" s="1"/>
      <c r="RIL835" s="1"/>
      <c r="RIM835" s="1"/>
      <c r="RIN835" s="1"/>
      <c r="RIO835" s="1"/>
      <c r="RIP835" s="1"/>
      <c r="RIQ835" s="1"/>
      <c r="RIR835" s="1"/>
      <c r="RIS835" s="1"/>
      <c r="RIT835" s="1"/>
      <c r="RIU835" s="1"/>
      <c r="RIV835" s="1"/>
      <c r="RIW835" s="1"/>
      <c r="RIX835" s="1"/>
      <c r="RIY835" s="1"/>
      <c r="RIZ835" s="1"/>
      <c r="RJA835" s="1"/>
      <c r="RJB835" s="1"/>
      <c r="RJC835" s="1"/>
      <c r="RJD835" s="1"/>
      <c r="RJE835" s="1"/>
      <c r="RJF835" s="1"/>
      <c r="RJG835" s="1"/>
      <c r="RJH835" s="1"/>
      <c r="RJI835" s="1"/>
      <c r="RJJ835" s="1"/>
      <c r="RJK835" s="1"/>
      <c r="RJL835" s="1"/>
      <c r="RJM835" s="1"/>
      <c r="RJN835" s="1"/>
      <c r="RJO835" s="1"/>
      <c r="RJP835" s="1"/>
      <c r="RJQ835" s="1"/>
      <c r="RJR835" s="1"/>
      <c r="RJS835" s="1"/>
      <c r="RJT835" s="1"/>
      <c r="RJU835" s="1"/>
      <c r="RJV835" s="1"/>
      <c r="RJW835" s="1"/>
      <c r="RJX835" s="1"/>
      <c r="RJY835" s="1"/>
      <c r="RJZ835" s="1"/>
      <c r="RKA835" s="1"/>
      <c r="RKB835" s="1"/>
      <c r="RKC835" s="1"/>
      <c r="RKD835" s="1"/>
      <c r="RKE835" s="1"/>
      <c r="RKF835" s="1"/>
      <c r="RKG835" s="1"/>
      <c r="RKH835" s="1"/>
      <c r="RKI835" s="1"/>
      <c r="RKJ835" s="1"/>
      <c r="RKK835" s="1"/>
      <c r="RKL835" s="1"/>
      <c r="RKM835" s="1"/>
      <c r="RKN835" s="1"/>
      <c r="RKO835" s="1"/>
      <c r="RKP835" s="1"/>
      <c r="RKQ835" s="1"/>
      <c r="RKR835" s="1"/>
      <c r="RKS835" s="1"/>
      <c r="RKT835" s="1"/>
      <c r="RKU835" s="1"/>
      <c r="RKV835" s="1"/>
      <c r="RKW835" s="1"/>
      <c r="RKX835" s="1"/>
      <c r="RKY835" s="1"/>
      <c r="RKZ835" s="1"/>
      <c r="RLA835" s="1"/>
      <c r="RLB835" s="1"/>
      <c r="RLC835" s="1"/>
      <c r="RLD835" s="1"/>
      <c r="RLE835" s="1"/>
      <c r="RLF835" s="1"/>
      <c r="RLG835" s="1"/>
      <c r="RLH835" s="1"/>
      <c r="RLI835" s="1"/>
      <c r="RLJ835" s="1"/>
      <c r="RLK835" s="1"/>
      <c r="RLL835" s="1"/>
      <c r="RLM835" s="1"/>
      <c r="RLN835" s="1"/>
      <c r="RLO835" s="1"/>
      <c r="RLP835" s="1"/>
      <c r="RLQ835" s="1"/>
      <c r="RLR835" s="1"/>
      <c r="RLS835" s="1"/>
      <c r="RLT835" s="1"/>
      <c r="RLU835" s="1"/>
      <c r="RLV835" s="1"/>
      <c r="RLW835" s="1"/>
      <c r="RLX835" s="1"/>
      <c r="RLY835" s="1"/>
      <c r="RLZ835" s="1"/>
      <c r="RMA835" s="1"/>
      <c r="RMB835" s="1"/>
      <c r="RMC835" s="1"/>
      <c r="RMD835" s="1"/>
      <c r="RME835" s="1"/>
      <c r="RMF835" s="1"/>
      <c r="RMG835" s="1"/>
      <c r="RMH835" s="1"/>
      <c r="RMI835" s="1"/>
      <c r="RMJ835" s="1"/>
      <c r="RMK835" s="1"/>
      <c r="RML835" s="1"/>
      <c r="RMM835" s="1"/>
      <c r="RMN835" s="1"/>
      <c r="RMO835" s="1"/>
      <c r="RMP835" s="1"/>
      <c r="RMQ835" s="1"/>
      <c r="RMR835" s="1"/>
      <c r="RMS835" s="1"/>
      <c r="RMT835" s="1"/>
      <c r="RMU835" s="1"/>
      <c r="RMV835" s="1"/>
      <c r="RMW835" s="1"/>
      <c r="RMX835" s="1"/>
      <c r="RMY835" s="1"/>
      <c r="RMZ835" s="1"/>
      <c r="RNA835" s="1"/>
      <c r="RNB835" s="1"/>
      <c r="RNC835" s="1"/>
      <c r="RND835" s="1"/>
      <c r="RNE835" s="1"/>
      <c r="RNF835" s="1"/>
      <c r="RNG835" s="1"/>
      <c r="RNH835" s="1"/>
      <c r="RNI835" s="1"/>
      <c r="RNJ835" s="1"/>
      <c r="RNK835" s="1"/>
      <c r="RNL835" s="1"/>
      <c r="RNM835" s="1"/>
      <c r="RNN835" s="1"/>
      <c r="RNO835" s="1"/>
      <c r="RNP835" s="1"/>
      <c r="RNQ835" s="1"/>
      <c r="RNR835" s="1"/>
      <c r="RNS835" s="1"/>
      <c r="RNT835" s="1"/>
      <c r="RNU835" s="1"/>
      <c r="RNV835" s="1"/>
      <c r="RNW835" s="1"/>
      <c r="RNX835" s="1"/>
      <c r="RNY835" s="1"/>
      <c r="RNZ835" s="1"/>
      <c r="ROA835" s="1"/>
      <c r="ROB835" s="1"/>
      <c r="ROC835" s="1"/>
      <c r="ROD835" s="1"/>
      <c r="ROE835" s="1"/>
      <c r="ROF835" s="1"/>
      <c r="ROG835" s="1"/>
      <c r="ROH835" s="1"/>
      <c r="ROI835" s="1"/>
      <c r="ROJ835" s="1"/>
      <c r="ROK835" s="1"/>
      <c r="ROL835" s="1"/>
      <c r="ROM835" s="1"/>
      <c r="RON835" s="1"/>
      <c r="ROO835" s="1"/>
      <c r="ROP835" s="1"/>
      <c r="ROQ835" s="1"/>
      <c r="ROR835" s="1"/>
      <c r="ROS835" s="1"/>
      <c r="ROT835" s="1"/>
      <c r="ROU835" s="1"/>
      <c r="ROV835" s="1"/>
      <c r="ROW835" s="1"/>
      <c r="ROX835" s="1"/>
      <c r="ROY835" s="1"/>
      <c r="ROZ835" s="1"/>
      <c r="RPA835" s="1"/>
      <c r="RPB835" s="1"/>
      <c r="RPC835" s="1"/>
      <c r="RPD835" s="1"/>
      <c r="RPE835" s="1"/>
      <c r="RPF835" s="1"/>
      <c r="RPG835" s="1"/>
      <c r="RPH835" s="1"/>
      <c r="RPI835" s="1"/>
      <c r="RPJ835" s="1"/>
      <c r="RPK835" s="1"/>
      <c r="RPL835" s="1"/>
      <c r="RPM835" s="1"/>
      <c r="RPN835" s="1"/>
      <c r="RPO835" s="1"/>
      <c r="RPP835" s="1"/>
      <c r="RPQ835" s="1"/>
      <c r="RPR835" s="1"/>
      <c r="RPS835" s="1"/>
      <c r="RPT835" s="1"/>
      <c r="RPU835" s="1"/>
      <c r="RPV835" s="1"/>
      <c r="RPW835" s="1"/>
      <c r="RPX835" s="1"/>
      <c r="RPY835" s="1"/>
      <c r="RPZ835" s="1"/>
      <c r="RQA835" s="1"/>
      <c r="RQB835" s="1"/>
      <c r="RQC835" s="1"/>
      <c r="RQD835" s="1"/>
      <c r="RQE835" s="1"/>
      <c r="RQF835" s="1"/>
      <c r="RQG835" s="1"/>
      <c r="RQH835" s="1"/>
      <c r="RQI835" s="1"/>
      <c r="RQJ835" s="1"/>
      <c r="RQK835" s="1"/>
      <c r="RQL835" s="1"/>
      <c r="RQM835" s="1"/>
      <c r="RQN835" s="1"/>
      <c r="RQO835" s="1"/>
      <c r="RQP835" s="1"/>
      <c r="RQQ835" s="1"/>
      <c r="RQR835" s="1"/>
      <c r="RQS835" s="1"/>
      <c r="RQT835" s="1"/>
      <c r="RQU835" s="1"/>
      <c r="RQV835" s="1"/>
      <c r="RQW835" s="1"/>
      <c r="RQX835" s="1"/>
      <c r="RQY835" s="1"/>
      <c r="RQZ835" s="1"/>
      <c r="RRA835" s="1"/>
      <c r="RRB835" s="1"/>
      <c r="RRC835" s="1"/>
      <c r="RRD835" s="1"/>
      <c r="RRE835" s="1"/>
      <c r="RRF835" s="1"/>
      <c r="RRG835" s="1"/>
      <c r="RRH835" s="1"/>
      <c r="RRI835" s="1"/>
      <c r="RRJ835" s="1"/>
      <c r="RRK835" s="1"/>
      <c r="RRL835" s="1"/>
      <c r="RRM835" s="1"/>
      <c r="RRN835" s="1"/>
      <c r="RRO835" s="1"/>
      <c r="RRP835" s="1"/>
      <c r="RRQ835" s="1"/>
      <c r="RRR835" s="1"/>
      <c r="RRS835" s="1"/>
      <c r="RRT835" s="1"/>
      <c r="RRU835" s="1"/>
      <c r="RRV835" s="1"/>
      <c r="RRW835" s="1"/>
      <c r="RRX835" s="1"/>
      <c r="RRY835" s="1"/>
      <c r="RRZ835" s="1"/>
      <c r="RSA835" s="1"/>
      <c r="RSB835" s="1"/>
      <c r="RSC835" s="1"/>
      <c r="RSD835" s="1"/>
      <c r="RSE835" s="1"/>
      <c r="RSF835" s="1"/>
      <c r="RSG835" s="1"/>
      <c r="RSH835" s="1"/>
      <c r="RSI835" s="1"/>
      <c r="RSJ835" s="1"/>
      <c r="RSK835" s="1"/>
      <c r="RSL835" s="1"/>
      <c r="RSM835" s="1"/>
      <c r="RSN835" s="1"/>
      <c r="RSO835" s="1"/>
      <c r="RSP835" s="1"/>
      <c r="RSQ835" s="1"/>
      <c r="RSR835" s="1"/>
      <c r="RSS835" s="1"/>
      <c r="RST835" s="1"/>
      <c r="RSU835" s="1"/>
      <c r="RSV835" s="1"/>
      <c r="RSW835" s="1"/>
      <c r="RSX835" s="1"/>
      <c r="RSY835" s="1"/>
      <c r="RSZ835" s="1"/>
      <c r="RTA835" s="1"/>
      <c r="RTB835" s="1"/>
      <c r="RTC835" s="1"/>
      <c r="RTD835" s="1"/>
      <c r="RTE835" s="1"/>
      <c r="RTF835" s="1"/>
      <c r="RTG835" s="1"/>
      <c r="RTH835" s="1"/>
      <c r="RTI835" s="1"/>
      <c r="RTJ835" s="1"/>
      <c r="RTK835" s="1"/>
      <c r="RTL835" s="1"/>
      <c r="RTM835" s="1"/>
      <c r="RTN835" s="1"/>
      <c r="RTO835" s="1"/>
      <c r="RTP835" s="1"/>
      <c r="RTQ835" s="1"/>
      <c r="RTR835" s="1"/>
      <c r="RTS835" s="1"/>
      <c r="RTT835" s="1"/>
      <c r="RTU835" s="1"/>
      <c r="RTV835" s="1"/>
      <c r="RTW835" s="1"/>
      <c r="RTX835" s="1"/>
      <c r="RTY835" s="1"/>
      <c r="RTZ835" s="1"/>
      <c r="RUA835" s="1"/>
      <c r="RUB835" s="1"/>
      <c r="RUC835" s="1"/>
      <c r="RUD835" s="1"/>
      <c r="RUE835" s="1"/>
      <c r="RUF835" s="1"/>
      <c r="RUG835" s="1"/>
      <c r="RUH835" s="1"/>
      <c r="RUI835" s="1"/>
      <c r="RUJ835" s="1"/>
      <c r="RUK835" s="1"/>
      <c r="RUL835" s="1"/>
      <c r="RUM835" s="1"/>
      <c r="RUN835" s="1"/>
      <c r="RUO835" s="1"/>
      <c r="RUP835" s="1"/>
      <c r="RUQ835" s="1"/>
      <c r="RUR835" s="1"/>
      <c r="RUS835" s="1"/>
      <c r="RUT835" s="1"/>
      <c r="RUU835" s="1"/>
      <c r="RUV835" s="1"/>
      <c r="RUW835" s="1"/>
      <c r="RUX835" s="1"/>
      <c r="RUY835" s="1"/>
      <c r="RUZ835" s="1"/>
      <c r="RVA835" s="1"/>
      <c r="RVB835" s="1"/>
      <c r="RVC835" s="1"/>
      <c r="RVD835" s="1"/>
      <c r="RVE835" s="1"/>
      <c r="RVF835" s="1"/>
      <c r="RVG835" s="1"/>
      <c r="RVH835" s="1"/>
      <c r="RVI835" s="1"/>
      <c r="RVJ835" s="1"/>
      <c r="RVK835" s="1"/>
      <c r="RVL835" s="1"/>
      <c r="RVM835" s="1"/>
      <c r="RVN835" s="1"/>
      <c r="RVO835" s="1"/>
      <c r="RVP835" s="1"/>
      <c r="RVQ835" s="1"/>
      <c r="RVR835" s="1"/>
      <c r="RVS835" s="1"/>
      <c r="RVT835" s="1"/>
      <c r="RVU835" s="1"/>
      <c r="RVV835" s="1"/>
      <c r="RVW835" s="1"/>
      <c r="RVX835" s="1"/>
      <c r="RVY835" s="1"/>
      <c r="RVZ835" s="1"/>
      <c r="RWA835" s="1"/>
      <c r="RWB835" s="1"/>
      <c r="RWC835" s="1"/>
      <c r="RWD835" s="1"/>
      <c r="RWE835" s="1"/>
      <c r="RWF835" s="1"/>
      <c r="RWG835" s="1"/>
      <c r="RWH835" s="1"/>
      <c r="RWI835" s="1"/>
      <c r="RWJ835" s="1"/>
      <c r="RWK835" s="1"/>
      <c r="RWL835" s="1"/>
      <c r="RWM835" s="1"/>
      <c r="RWN835" s="1"/>
      <c r="RWO835" s="1"/>
      <c r="RWP835" s="1"/>
      <c r="RWQ835" s="1"/>
      <c r="RWR835" s="1"/>
      <c r="RWS835" s="1"/>
      <c r="RWT835" s="1"/>
      <c r="RWU835" s="1"/>
      <c r="RWV835" s="1"/>
      <c r="RWW835" s="1"/>
      <c r="RWX835" s="1"/>
      <c r="RWY835" s="1"/>
      <c r="RWZ835" s="1"/>
      <c r="RXA835" s="1"/>
      <c r="RXB835" s="1"/>
      <c r="RXC835" s="1"/>
      <c r="RXD835" s="1"/>
      <c r="RXE835" s="1"/>
      <c r="RXF835" s="1"/>
      <c r="RXG835" s="1"/>
      <c r="RXH835" s="1"/>
      <c r="RXI835" s="1"/>
      <c r="RXJ835" s="1"/>
      <c r="RXK835" s="1"/>
      <c r="RXL835" s="1"/>
      <c r="RXM835" s="1"/>
      <c r="RXN835" s="1"/>
      <c r="RXO835" s="1"/>
      <c r="RXP835" s="1"/>
      <c r="RXQ835" s="1"/>
      <c r="RXR835" s="1"/>
      <c r="RXS835" s="1"/>
      <c r="RXT835" s="1"/>
      <c r="RXU835" s="1"/>
      <c r="RXV835" s="1"/>
      <c r="RXW835" s="1"/>
      <c r="RXX835" s="1"/>
      <c r="RXY835" s="1"/>
      <c r="RXZ835" s="1"/>
      <c r="RYA835" s="1"/>
      <c r="RYB835" s="1"/>
      <c r="RYC835" s="1"/>
      <c r="RYD835" s="1"/>
      <c r="RYE835" s="1"/>
      <c r="RYF835" s="1"/>
      <c r="RYG835" s="1"/>
      <c r="RYH835" s="1"/>
      <c r="RYI835" s="1"/>
      <c r="RYJ835" s="1"/>
      <c r="RYK835" s="1"/>
      <c r="RYL835" s="1"/>
      <c r="RYM835" s="1"/>
      <c r="RYN835" s="1"/>
      <c r="RYO835" s="1"/>
      <c r="RYP835" s="1"/>
      <c r="RYQ835" s="1"/>
      <c r="RYR835" s="1"/>
      <c r="RYS835" s="1"/>
      <c r="RYT835" s="1"/>
      <c r="RYU835" s="1"/>
      <c r="RYV835" s="1"/>
      <c r="RYW835" s="1"/>
      <c r="RYX835" s="1"/>
      <c r="RYY835" s="1"/>
      <c r="RYZ835" s="1"/>
      <c r="RZA835" s="1"/>
      <c r="RZB835" s="1"/>
      <c r="RZC835" s="1"/>
      <c r="RZD835" s="1"/>
      <c r="RZE835" s="1"/>
      <c r="RZF835" s="1"/>
      <c r="RZG835" s="1"/>
      <c r="RZH835" s="1"/>
      <c r="RZI835" s="1"/>
      <c r="RZJ835" s="1"/>
      <c r="RZK835" s="1"/>
      <c r="RZL835" s="1"/>
      <c r="RZM835" s="1"/>
      <c r="RZN835" s="1"/>
      <c r="RZO835" s="1"/>
      <c r="RZP835" s="1"/>
      <c r="RZQ835" s="1"/>
      <c r="RZR835" s="1"/>
      <c r="RZS835" s="1"/>
      <c r="RZT835" s="1"/>
      <c r="RZU835" s="1"/>
      <c r="RZV835" s="1"/>
      <c r="RZW835" s="1"/>
      <c r="RZX835" s="1"/>
      <c r="RZY835" s="1"/>
      <c r="RZZ835" s="1"/>
      <c r="SAA835" s="1"/>
      <c r="SAB835" s="1"/>
      <c r="SAC835" s="1"/>
      <c r="SAD835" s="1"/>
      <c r="SAE835" s="1"/>
      <c r="SAF835" s="1"/>
      <c r="SAG835" s="1"/>
      <c r="SAH835" s="1"/>
      <c r="SAI835" s="1"/>
      <c r="SAJ835" s="1"/>
      <c r="SAK835" s="1"/>
      <c r="SAL835" s="1"/>
      <c r="SAM835" s="1"/>
      <c r="SAN835" s="1"/>
      <c r="SAO835" s="1"/>
      <c r="SAP835" s="1"/>
      <c r="SAQ835" s="1"/>
      <c r="SAR835" s="1"/>
      <c r="SAS835" s="1"/>
      <c r="SAT835" s="1"/>
      <c r="SAU835" s="1"/>
      <c r="SAV835" s="1"/>
      <c r="SAW835" s="1"/>
      <c r="SAX835" s="1"/>
      <c r="SAY835" s="1"/>
      <c r="SAZ835" s="1"/>
      <c r="SBA835" s="1"/>
      <c r="SBB835" s="1"/>
      <c r="SBC835" s="1"/>
      <c r="SBD835" s="1"/>
      <c r="SBE835" s="1"/>
      <c r="SBF835" s="1"/>
      <c r="SBG835" s="1"/>
      <c r="SBH835" s="1"/>
      <c r="SBI835" s="1"/>
      <c r="SBJ835" s="1"/>
      <c r="SBK835" s="1"/>
      <c r="SBL835" s="1"/>
      <c r="SBM835" s="1"/>
      <c r="SBN835" s="1"/>
      <c r="SBO835" s="1"/>
      <c r="SBP835" s="1"/>
      <c r="SBQ835" s="1"/>
      <c r="SBR835" s="1"/>
      <c r="SBS835" s="1"/>
      <c r="SBT835" s="1"/>
      <c r="SBU835" s="1"/>
      <c r="SBV835" s="1"/>
      <c r="SBW835" s="1"/>
      <c r="SBX835" s="1"/>
      <c r="SBY835" s="1"/>
      <c r="SBZ835" s="1"/>
      <c r="SCA835" s="1"/>
      <c r="SCB835" s="1"/>
      <c r="SCC835" s="1"/>
      <c r="SCD835" s="1"/>
      <c r="SCE835" s="1"/>
      <c r="SCF835" s="1"/>
      <c r="SCG835" s="1"/>
      <c r="SCH835" s="1"/>
      <c r="SCI835" s="1"/>
      <c r="SCJ835" s="1"/>
      <c r="SCK835" s="1"/>
      <c r="SCL835" s="1"/>
      <c r="SCM835" s="1"/>
      <c r="SCN835" s="1"/>
      <c r="SCO835" s="1"/>
      <c r="SCP835" s="1"/>
      <c r="SCQ835" s="1"/>
      <c r="SCR835" s="1"/>
      <c r="SCS835" s="1"/>
      <c r="SCT835" s="1"/>
      <c r="SCU835" s="1"/>
      <c r="SCV835" s="1"/>
      <c r="SCW835" s="1"/>
      <c r="SCX835" s="1"/>
      <c r="SCY835" s="1"/>
      <c r="SCZ835" s="1"/>
      <c r="SDA835" s="1"/>
      <c r="SDB835" s="1"/>
      <c r="SDC835" s="1"/>
      <c r="SDD835" s="1"/>
      <c r="SDE835" s="1"/>
      <c r="SDF835" s="1"/>
      <c r="SDG835" s="1"/>
      <c r="SDH835" s="1"/>
      <c r="SDI835" s="1"/>
      <c r="SDJ835" s="1"/>
      <c r="SDK835" s="1"/>
      <c r="SDL835" s="1"/>
      <c r="SDM835" s="1"/>
      <c r="SDN835" s="1"/>
      <c r="SDO835" s="1"/>
      <c r="SDP835" s="1"/>
      <c r="SDQ835" s="1"/>
      <c r="SDR835" s="1"/>
      <c r="SDS835" s="1"/>
      <c r="SDT835" s="1"/>
      <c r="SDU835" s="1"/>
      <c r="SDV835" s="1"/>
      <c r="SDW835" s="1"/>
      <c r="SDX835" s="1"/>
      <c r="SDY835" s="1"/>
      <c r="SDZ835" s="1"/>
      <c r="SEA835" s="1"/>
      <c r="SEB835" s="1"/>
      <c r="SEC835" s="1"/>
      <c r="SED835" s="1"/>
      <c r="SEE835" s="1"/>
      <c r="SEF835" s="1"/>
      <c r="SEG835" s="1"/>
      <c r="SEH835" s="1"/>
      <c r="SEI835" s="1"/>
      <c r="SEJ835" s="1"/>
      <c r="SEK835" s="1"/>
      <c r="SEL835" s="1"/>
      <c r="SEM835" s="1"/>
      <c r="SEN835" s="1"/>
      <c r="SEO835" s="1"/>
      <c r="SEP835" s="1"/>
      <c r="SEQ835" s="1"/>
      <c r="SER835" s="1"/>
      <c r="SES835" s="1"/>
      <c r="SET835" s="1"/>
      <c r="SEU835" s="1"/>
      <c r="SEV835" s="1"/>
      <c r="SEW835" s="1"/>
      <c r="SEX835" s="1"/>
      <c r="SEY835" s="1"/>
      <c r="SEZ835" s="1"/>
      <c r="SFA835" s="1"/>
      <c r="SFB835" s="1"/>
      <c r="SFC835" s="1"/>
      <c r="SFD835" s="1"/>
      <c r="SFE835" s="1"/>
      <c r="SFF835" s="1"/>
      <c r="SFG835" s="1"/>
      <c r="SFH835" s="1"/>
      <c r="SFI835" s="1"/>
      <c r="SFJ835" s="1"/>
      <c r="SFK835" s="1"/>
      <c r="SFL835" s="1"/>
      <c r="SFM835" s="1"/>
      <c r="SFN835" s="1"/>
      <c r="SFO835" s="1"/>
      <c r="SFP835" s="1"/>
      <c r="SFQ835" s="1"/>
      <c r="SFR835" s="1"/>
      <c r="SFS835" s="1"/>
      <c r="SFT835" s="1"/>
      <c r="SFU835" s="1"/>
      <c r="SFV835" s="1"/>
      <c r="SFW835" s="1"/>
      <c r="SFX835" s="1"/>
      <c r="SFY835" s="1"/>
      <c r="SFZ835" s="1"/>
      <c r="SGA835" s="1"/>
      <c r="SGB835" s="1"/>
      <c r="SGC835" s="1"/>
      <c r="SGD835" s="1"/>
      <c r="SGE835" s="1"/>
      <c r="SGF835" s="1"/>
      <c r="SGG835" s="1"/>
      <c r="SGH835" s="1"/>
      <c r="SGI835" s="1"/>
      <c r="SGJ835" s="1"/>
      <c r="SGK835" s="1"/>
      <c r="SGL835" s="1"/>
      <c r="SGM835" s="1"/>
      <c r="SGN835" s="1"/>
      <c r="SGO835" s="1"/>
      <c r="SGP835" s="1"/>
      <c r="SGQ835" s="1"/>
      <c r="SGR835" s="1"/>
      <c r="SGS835" s="1"/>
      <c r="SGT835" s="1"/>
      <c r="SGU835" s="1"/>
      <c r="SGV835" s="1"/>
      <c r="SGW835" s="1"/>
      <c r="SGX835" s="1"/>
      <c r="SGY835" s="1"/>
      <c r="SGZ835" s="1"/>
      <c r="SHA835" s="1"/>
      <c r="SHB835" s="1"/>
      <c r="SHC835" s="1"/>
      <c r="SHD835" s="1"/>
      <c r="SHE835" s="1"/>
      <c r="SHF835" s="1"/>
      <c r="SHG835" s="1"/>
      <c r="SHH835" s="1"/>
      <c r="SHI835" s="1"/>
      <c r="SHJ835" s="1"/>
      <c r="SHK835" s="1"/>
      <c r="SHL835" s="1"/>
      <c r="SHM835" s="1"/>
      <c r="SHN835" s="1"/>
      <c r="SHO835" s="1"/>
      <c r="SHP835" s="1"/>
      <c r="SHQ835" s="1"/>
      <c r="SHR835" s="1"/>
      <c r="SHS835" s="1"/>
      <c r="SHT835" s="1"/>
      <c r="SHU835" s="1"/>
      <c r="SHV835" s="1"/>
      <c r="SHW835" s="1"/>
      <c r="SHX835" s="1"/>
      <c r="SHY835" s="1"/>
      <c r="SHZ835" s="1"/>
      <c r="SIA835" s="1"/>
      <c r="SIB835" s="1"/>
      <c r="SIC835" s="1"/>
      <c r="SID835" s="1"/>
      <c r="SIE835" s="1"/>
      <c r="SIF835" s="1"/>
      <c r="SIG835" s="1"/>
      <c r="SIH835" s="1"/>
      <c r="SII835" s="1"/>
      <c r="SIJ835" s="1"/>
      <c r="SIK835" s="1"/>
      <c r="SIL835" s="1"/>
      <c r="SIM835" s="1"/>
      <c r="SIN835" s="1"/>
      <c r="SIO835" s="1"/>
      <c r="SIP835" s="1"/>
      <c r="SIQ835" s="1"/>
      <c r="SIR835" s="1"/>
      <c r="SIS835" s="1"/>
      <c r="SIT835" s="1"/>
      <c r="SIU835" s="1"/>
      <c r="SIV835" s="1"/>
      <c r="SIW835" s="1"/>
      <c r="SIX835" s="1"/>
      <c r="SIY835" s="1"/>
      <c r="SIZ835" s="1"/>
      <c r="SJA835" s="1"/>
      <c r="SJB835" s="1"/>
      <c r="SJC835" s="1"/>
      <c r="SJD835" s="1"/>
      <c r="SJE835" s="1"/>
      <c r="SJF835" s="1"/>
      <c r="SJG835" s="1"/>
      <c r="SJH835" s="1"/>
      <c r="SJI835" s="1"/>
      <c r="SJJ835" s="1"/>
      <c r="SJK835" s="1"/>
      <c r="SJL835" s="1"/>
      <c r="SJM835" s="1"/>
      <c r="SJN835" s="1"/>
      <c r="SJO835" s="1"/>
      <c r="SJP835" s="1"/>
      <c r="SJQ835" s="1"/>
      <c r="SJR835" s="1"/>
      <c r="SJS835" s="1"/>
      <c r="SJT835" s="1"/>
      <c r="SJU835" s="1"/>
      <c r="SJV835" s="1"/>
      <c r="SJW835" s="1"/>
      <c r="SJX835" s="1"/>
      <c r="SJY835" s="1"/>
      <c r="SJZ835" s="1"/>
      <c r="SKA835" s="1"/>
      <c r="SKB835" s="1"/>
      <c r="SKC835" s="1"/>
      <c r="SKD835" s="1"/>
      <c r="SKE835" s="1"/>
      <c r="SKF835" s="1"/>
      <c r="SKG835" s="1"/>
      <c r="SKH835" s="1"/>
      <c r="SKI835" s="1"/>
      <c r="SKJ835" s="1"/>
      <c r="SKK835" s="1"/>
      <c r="SKL835" s="1"/>
      <c r="SKM835" s="1"/>
      <c r="SKN835" s="1"/>
      <c r="SKO835" s="1"/>
      <c r="SKP835" s="1"/>
      <c r="SKQ835" s="1"/>
      <c r="SKR835" s="1"/>
      <c r="SKS835" s="1"/>
      <c r="SKT835" s="1"/>
      <c r="SKU835" s="1"/>
      <c r="SKV835" s="1"/>
      <c r="SKW835" s="1"/>
      <c r="SKX835" s="1"/>
      <c r="SKY835" s="1"/>
      <c r="SKZ835" s="1"/>
      <c r="SLA835" s="1"/>
      <c r="SLB835" s="1"/>
      <c r="SLC835" s="1"/>
      <c r="SLD835" s="1"/>
      <c r="SLE835" s="1"/>
      <c r="SLF835" s="1"/>
      <c r="SLG835" s="1"/>
      <c r="SLH835" s="1"/>
      <c r="SLI835" s="1"/>
      <c r="SLJ835" s="1"/>
      <c r="SLK835" s="1"/>
      <c r="SLL835" s="1"/>
      <c r="SLM835" s="1"/>
      <c r="SLN835" s="1"/>
      <c r="SLO835" s="1"/>
      <c r="SLP835" s="1"/>
      <c r="SLQ835" s="1"/>
      <c r="SLR835" s="1"/>
      <c r="SLS835" s="1"/>
      <c r="SLT835" s="1"/>
      <c r="SLU835" s="1"/>
      <c r="SLV835" s="1"/>
      <c r="SLW835" s="1"/>
      <c r="SLX835" s="1"/>
      <c r="SLY835" s="1"/>
      <c r="SLZ835" s="1"/>
      <c r="SMA835" s="1"/>
      <c r="SMB835" s="1"/>
      <c r="SMC835" s="1"/>
      <c r="SMD835" s="1"/>
      <c r="SME835" s="1"/>
      <c r="SMF835" s="1"/>
      <c r="SMG835" s="1"/>
      <c r="SMH835" s="1"/>
      <c r="SMI835" s="1"/>
      <c r="SMJ835" s="1"/>
      <c r="SMK835" s="1"/>
      <c r="SML835" s="1"/>
      <c r="SMM835" s="1"/>
      <c r="SMN835" s="1"/>
      <c r="SMO835" s="1"/>
      <c r="SMP835" s="1"/>
      <c r="SMQ835" s="1"/>
      <c r="SMR835" s="1"/>
      <c r="SMS835" s="1"/>
      <c r="SMT835" s="1"/>
      <c r="SMU835" s="1"/>
      <c r="SMV835" s="1"/>
      <c r="SMW835" s="1"/>
      <c r="SMX835" s="1"/>
      <c r="SMY835" s="1"/>
      <c r="SMZ835" s="1"/>
      <c r="SNA835" s="1"/>
      <c r="SNB835" s="1"/>
      <c r="SNC835" s="1"/>
      <c r="SND835" s="1"/>
      <c r="SNE835" s="1"/>
      <c r="SNF835" s="1"/>
      <c r="SNG835" s="1"/>
      <c r="SNH835" s="1"/>
      <c r="SNI835" s="1"/>
      <c r="SNJ835" s="1"/>
      <c r="SNK835" s="1"/>
      <c r="SNL835" s="1"/>
      <c r="SNM835" s="1"/>
      <c r="SNN835" s="1"/>
      <c r="SNO835" s="1"/>
      <c r="SNP835" s="1"/>
      <c r="SNQ835" s="1"/>
      <c r="SNR835" s="1"/>
      <c r="SNS835" s="1"/>
      <c r="SNT835" s="1"/>
      <c r="SNU835" s="1"/>
      <c r="SNV835" s="1"/>
      <c r="SNW835" s="1"/>
      <c r="SNX835" s="1"/>
      <c r="SNY835" s="1"/>
      <c r="SNZ835" s="1"/>
      <c r="SOA835" s="1"/>
      <c r="SOB835" s="1"/>
      <c r="SOC835" s="1"/>
      <c r="SOD835" s="1"/>
      <c r="SOE835" s="1"/>
      <c r="SOF835" s="1"/>
      <c r="SOG835" s="1"/>
      <c r="SOH835" s="1"/>
      <c r="SOI835" s="1"/>
      <c r="SOJ835" s="1"/>
      <c r="SOK835" s="1"/>
      <c r="SOL835" s="1"/>
      <c r="SOM835" s="1"/>
      <c r="SON835" s="1"/>
      <c r="SOO835" s="1"/>
      <c r="SOP835" s="1"/>
      <c r="SOQ835" s="1"/>
      <c r="SOR835" s="1"/>
      <c r="SOS835" s="1"/>
      <c r="SOT835" s="1"/>
      <c r="SOU835" s="1"/>
      <c r="SOV835" s="1"/>
      <c r="SOW835" s="1"/>
      <c r="SOX835" s="1"/>
      <c r="SOY835" s="1"/>
      <c r="SOZ835" s="1"/>
      <c r="SPA835" s="1"/>
      <c r="SPB835" s="1"/>
      <c r="SPC835" s="1"/>
      <c r="SPD835" s="1"/>
      <c r="SPE835" s="1"/>
      <c r="SPF835" s="1"/>
      <c r="SPG835" s="1"/>
      <c r="SPH835" s="1"/>
      <c r="SPI835" s="1"/>
      <c r="SPJ835" s="1"/>
      <c r="SPK835" s="1"/>
      <c r="SPL835" s="1"/>
      <c r="SPM835" s="1"/>
      <c r="SPN835" s="1"/>
      <c r="SPO835" s="1"/>
      <c r="SPP835" s="1"/>
      <c r="SPQ835" s="1"/>
      <c r="SPR835" s="1"/>
      <c r="SPS835" s="1"/>
      <c r="SPT835" s="1"/>
      <c r="SPU835" s="1"/>
      <c r="SPV835" s="1"/>
      <c r="SPW835" s="1"/>
      <c r="SPX835" s="1"/>
      <c r="SPY835" s="1"/>
      <c r="SPZ835" s="1"/>
      <c r="SQA835" s="1"/>
      <c r="SQB835" s="1"/>
      <c r="SQC835" s="1"/>
      <c r="SQD835" s="1"/>
      <c r="SQE835" s="1"/>
      <c r="SQF835" s="1"/>
      <c r="SQG835" s="1"/>
      <c r="SQH835" s="1"/>
      <c r="SQI835" s="1"/>
      <c r="SQJ835" s="1"/>
      <c r="SQK835" s="1"/>
      <c r="SQL835" s="1"/>
      <c r="SQM835" s="1"/>
      <c r="SQN835" s="1"/>
      <c r="SQO835" s="1"/>
      <c r="SQP835" s="1"/>
      <c r="SQQ835" s="1"/>
      <c r="SQR835" s="1"/>
      <c r="SQS835" s="1"/>
      <c r="SQT835" s="1"/>
      <c r="SQU835" s="1"/>
      <c r="SQV835" s="1"/>
      <c r="SQW835" s="1"/>
      <c r="SQX835" s="1"/>
      <c r="SQY835" s="1"/>
      <c r="SQZ835" s="1"/>
      <c r="SRA835" s="1"/>
      <c r="SRB835" s="1"/>
      <c r="SRC835" s="1"/>
      <c r="SRD835" s="1"/>
      <c r="SRE835" s="1"/>
      <c r="SRF835" s="1"/>
      <c r="SRG835" s="1"/>
      <c r="SRH835" s="1"/>
      <c r="SRI835" s="1"/>
      <c r="SRJ835" s="1"/>
      <c r="SRK835" s="1"/>
      <c r="SRL835" s="1"/>
      <c r="SRM835" s="1"/>
      <c r="SRN835" s="1"/>
      <c r="SRO835" s="1"/>
      <c r="SRP835" s="1"/>
      <c r="SRQ835" s="1"/>
      <c r="SRR835" s="1"/>
      <c r="SRS835" s="1"/>
      <c r="SRT835" s="1"/>
      <c r="SRU835" s="1"/>
      <c r="SRV835" s="1"/>
      <c r="SRW835" s="1"/>
      <c r="SRX835" s="1"/>
      <c r="SRY835" s="1"/>
      <c r="SRZ835" s="1"/>
      <c r="SSA835" s="1"/>
      <c r="SSB835" s="1"/>
      <c r="SSC835" s="1"/>
      <c r="SSD835" s="1"/>
      <c r="SSE835" s="1"/>
      <c r="SSF835" s="1"/>
      <c r="SSG835" s="1"/>
      <c r="SSH835" s="1"/>
      <c r="SSI835" s="1"/>
      <c r="SSJ835" s="1"/>
      <c r="SSK835" s="1"/>
      <c r="SSL835" s="1"/>
      <c r="SSM835" s="1"/>
      <c r="SSN835" s="1"/>
      <c r="SSO835" s="1"/>
      <c r="SSP835" s="1"/>
      <c r="SSQ835" s="1"/>
      <c r="SSR835" s="1"/>
      <c r="SSS835" s="1"/>
      <c r="SST835" s="1"/>
      <c r="SSU835" s="1"/>
      <c r="SSV835" s="1"/>
      <c r="SSW835" s="1"/>
      <c r="SSX835" s="1"/>
      <c r="SSY835" s="1"/>
      <c r="SSZ835" s="1"/>
      <c r="STA835" s="1"/>
      <c r="STB835" s="1"/>
      <c r="STC835" s="1"/>
      <c r="STD835" s="1"/>
      <c r="STE835" s="1"/>
      <c r="STF835" s="1"/>
      <c r="STG835" s="1"/>
      <c r="STH835" s="1"/>
      <c r="STI835" s="1"/>
      <c r="STJ835" s="1"/>
      <c r="STK835" s="1"/>
      <c r="STL835" s="1"/>
      <c r="STM835" s="1"/>
      <c r="STN835" s="1"/>
      <c r="STO835" s="1"/>
      <c r="STP835" s="1"/>
      <c r="STQ835" s="1"/>
      <c r="STR835" s="1"/>
      <c r="STS835" s="1"/>
      <c r="STT835" s="1"/>
      <c r="STU835" s="1"/>
      <c r="STV835" s="1"/>
      <c r="STW835" s="1"/>
      <c r="STX835" s="1"/>
      <c r="STY835" s="1"/>
      <c r="STZ835" s="1"/>
      <c r="SUA835" s="1"/>
      <c r="SUB835" s="1"/>
      <c r="SUC835" s="1"/>
      <c r="SUD835" s="1"/>
      <c r="SUE835" s="1"/>
      <c r="SUF835" s="1"/>
      <c r="SUG835" s="1"/>
      <c r="SUH835" s="1"/>
      <c r="SUI835" s="1"/>
      <c r="SUJ835" s="1"/>
      <c r="SUK835" s="1"/>
      <c r="SUL835" s="1"/>
      <c r="SUM835" s="1"/>
      <c r="SUN835" s="1"/>
      <c r="SUO835" s="1"/>
      <c r="SUP835" s="1"/>
      <c r="SUQ835" s="1"/>
      <c r="SUR835" s="1"/>
      <c r="SUS835" s="1"/>
      <c r="SUT835" s="1"/>
      <c r="SUU835" s="1"/>
      <c r="SUV835" s="1"/>
      <c r="SUW835" s="1"/>
      <c r="SUX835" s="1"/>
      <c r="SUY835" s="1"/>
      <c r="SUZ835" s="1"/>
      <c r="SVA835" s="1"/>
      <c r="SVB835" s="1"/>
      <c r="SVC835" s="1"/>
      <c r="SVD835" s="1"/>
      <c r="SVE835" s="1"/>
      <c r="SVF835" s="1"/>
      <c r="SVG835" s="1"/>
      <c r="SVH835" s="1"/>
      <c r="SVI835" s="1"/>
      <c r="SVJ835" s="1"/>
      <c r="SVK835" s="1"/>
      <c r="SVL835" s="1"/>
      <c r="SVM835" s="1"/>
      <c r="SVN835" s="1"/>
      <c r="SVO835" s="1"/>
      <c r="SVP835" s="1"/>
      <c r="SVQ835" s="1"/>
      <c r="SVR835" s="1"/>
      <c r="SVS835" s="1"/>
      <c r="SVT835" s="1"/>
      <c r="SVU835" s="1"/>
      <c r="SVV835" s="1"/>
      <c r="SVW835" s="1"/>
      <c r="SVX835" s="1"/>
      <c r="SVY835" s="1"/>
      <c r="SVZ835" s="1"/>
      <c r="SWA835" s="1"/>
      <c r="SWB835" s="1"/>
      <c r="SWC835" s="1"/>
      <c r="SWD835" s="1"/>
      <c r="SWE835" s="1"/>
      <c r="SWF835" s="1"/>
      <c r="SWG835" s="1"/>
      <c r="SWH835" s="1"/>
      <c r="SWI835" s="1"/>
      <c r="SWJ835" s="1"/>
      <c r="SWK835" s="1"/>
      <c r="SWL835" s="1"/>
      <c r="SWM835" s="1"/>
      <c r="SWN835" s="1"/>
      <c r="SWO835" s="1"/>
      <c r="SWP835" s="1"/>
      <c r="SWQ835" s="1"/>
      <c r="SWR835" s="1"/>
      <c r="SWS835" s="1"/>
      <c r="SWT835" s="1"/>
      <c r="SWU835" s="1"/>
      <c r="SWV835" s="1"/>
      <c r="SWW835" s="1"/>
      <c r="SWX835" s="1"/>
      <c r="SWY835" s="1"/>
      <c r="SWZ835" s="1"/>
      <c r="SXA835" s="1"/>
      <c r="SXB835" s="1"/>
      <c r="SXC835" s="1"/>
      <c r="SXD835" s="1"/>
      <c r="SXE835" s="1"/>
      <c r="SXF835" s="1"/>
      <c r="SXG835" s="1"/>
      <c r="SXH835" s="1"/>
      <c r="SXI835" s="1"/>
      <c r="SXJ835" s="1"/>
      <c r="SXK835" s="1"/>
      <c r="SXL835" s="1"/>
      <c r="SXM835" s="1"/>
      <c r="SXN835" s="1"/>
      <c r="SXO835" s="1"/>
      <c r="SXP835" s="1"/>
      <c r="SXQ835" s="1"/>
      <c r="SXR835" s="1"/>
      <c r="SXS835" s="1"/>
      <c r="SXT835" s="1"/>
      <c r="SXU835" s="1"/>
      <c r="SXV835" s="1"/>
      <c r="SXW835" s="1"/>
      <c r="SXX835" s="1"/>
      <c r="SXY835" s="1"/>
      <c r="SXZ835" s="1"/>
      <c r="SYA835" s="1"/>
      <c r="SYB835" s="1"/>
      <c r="SYC835" s="1"/>
      <c r="SYD835" s="1"/>
      <c r="SYE835" s="1"/>
      <c r="SYF835" s="1"/>
      <c r="SYG835" s="1"/>
      <c r="SYH835" s="1"/>
      <c r="SYI835" s="1"/>
      <c r="SYJ835" s="1"/>
      <c r="SYK835" s="1"/>
      <c r="SYL835" s="1"/>
      <c r="SYM835" s="1"/>
      <c r="SYN835" s="1"/>
      <c r="SYO835" s="1"/>
      <c r="SYP835" s="1"/>
      <c r="SYQ835" s="1"/>
      <c r="SYR835" s="1"/>
      <c r="SYS835" s="1"/>
      <c r="SYT835" s="1"/>
      <c r="SYU835" s="1"/>
      <c r="SYV835" s="1"/>
      <c r="SYW835" s="1"/>
      <c r="SYX835" s="1"/>
      <c r="SYY835" s="1"/>
      <c r="SYZ835" s="1"/>
      <c r="SZA835" s="1"/>
      <c r="SZB835" s="1"/>
      <c r="SZC835" s="1"/>
      <c r="SZD835" s="1"/>
      <c r="SZE835" s="1"/>
      <c r="SZF835" s="1"/>
      <c r="SZG835" s="1"/>
      <c r="SZH835" s="1"/>
      <c r="SZI835" s="1"/>
      <c r="SZJ835" s="1"/>
      <c r="SZK835" s="1"/>
      <c r="SZL835" s="1"/>
      <c r="SZM835" s="1"/>
      <c r="SZN835" s="1"/>
      <c r="SZO835" s="1"/>
      <c r="SZP835" s="1"/>
      <c r="SZQ835" s="1"/>
      <c r="SZR835" s="1"/>
      <c r="SZS835" s="1"/>
      <c r="SZT835" s="1"/>
      <c r="SZU835" s="1"/>
      <c r="SZV835" s="1"/>
      <c r="SZW835" s="1"/>
      <c r="SZX835" s="1"/>
      <c r="SZY835" s="1"/>
      <c r="SZZ835" s="1"/>
      <c r="TAA835" s="1"/>
      <c r="TAB835" s="1"/>
      <c r="TAC835" s="1"/>
      <c r="TAD835" s="1"/>
      <c r="TAE835" s="1"/>
      <c r="TAF835" s="1"/>
      <c r="TAG835" s="1"/>
      <c r="TAH835" s="1"/>
      <c r="TAI835" s="1"/>
      <c r="TAJ835" s="1"/>
      <c r="TAK835" s="1"/>
      <c r="TAL835" s="1"/>
      <c r="TAM835" s="1"/>
      <c r="TAN835" s="1"/>
      <c r="TAO835" s="1"/>
      <c r="TAP835" s="1"/>
      <c r="TAQ835" s="1"/>
      <c r="TAR835" s="1"/>
      <c r="TAS835" s="1"/>
      <c r="TAT835" s="1"/>
      <c r="TAU835" s="1"/>
      <c r="TAV835" s="1"/>
      <c r="TAW835" s="1"/>
      <c r="TAX835" s="1"/>
      <c r="TAY835" s="1"/>
      <c r="TAZ835" s="1"/>
      <c r="TBA835" s="1"/>
      <c r="TBB835" s="1"/>
      <c r="TBC835" s="1"/>
      <c r="TBD835" s="1"/>
      <c r="TBE835" s="1"/>
      <c r="TBF835" s="1"/>
      <c r="TBG835" s="1"/>
      <c r="TBH835" s="1"/>
      <c r="TBI835" s="1"/>
      <c r="TBJ835" s="1"/>
      <c r="TBK835" s="1"/>
      <c r="TBL835" s="1"/>
      <c r="TBM835" s="1"/>
      <c r="TBN835" s="1"/>
      <c r="TBO835" s="1"/>
      <c r="TBP835" s="1"/>
      <c r="TBQ835" s="1"/>
      <c r="TBR835" s="1"/>
      <c r="TBS835" s="1"/>
      <c r="TBT835" s="1"/>
      <c r="TBU835" s="1"/>
      <c r="TBV835" s="1"/>
      <c r="TBW835" s="1"/>
      <c r="TBX835" s="1"/>
      <c r="TBY835" s="1"/>
      <c r="TBZ835" s="1"/>
      <c r="TCA835" s="1"/>
      <c r="TCB835" s="1"/>
      <c r="TCC835" s="1"/>
      <c r="TCD835" s="1"/>
      <c r="TCE835" s="1"/>
      <c r="TCF835" s="1"/>
      <c r="TCG835" s="1"/>
      <c r="TCH835" s="1"/>
      <c r="TCI835" s="1"/>
      <c r="TCJ835" s="1"/>
      <c r="TCK835" s="1"/>
      <c r="TCL835" s="1"/>
      <c r="TCM835" s="1"/>
      <c r="TCN835" s="1"/>
      <c r="TCO835" s="1"/>
      <c r="TCP835" s="1"/>
      <c r="TCQ835" s="1"/>
      <c r="TCR835" s="1"/>
      <c r="TCS835" s="1"/>
      <c r="TCT835" s="1"/>
      <c r="TCU835" s="1"/>
      <c r="TCV835" s="1"/>
      <c r="TCW835" s="1"/>
      <c r="TCX835" s="1"/>
      <c r="TCY835" s="1"/>
      <c r="TCZ835" s="1"/>
      <c r="TDA835" s="1"/>
      <c r="TDB835" s="1"/>
      <c r="TDC835" s="1"/>
      <c r="TDD835" s="1"/>
      <c r="TDE835" s="1"/>
      <c r="TDF835" s="1"/>
      <c r="TDG835" s="1"/>
      <c r="TDH835" s="1"/>
      <c r="TDI835" s="1"/>
      <c r="TDJ835" s="1"/>
      <c r="TDK835" s="1"/>
      <c r="TDL835" s="1"/>
      <c r="TDM835" s="1"/>
      <c r="TDN835" s="1"/>
      <c r="TDO835" s="1"/>
      <c r="TDP835" s="1"/>
      <c r="TDQ835" s="1"/>
      <c r="TDR835" s="1"/>
      <c r="TDS835" s="1"/>
      <c r="TDT835" s="1"/>
      <c r="TDU835" s="1"/>
      <c r="TDV835" s="1"/>
      <c r="TDW835" s="1"/>
      <c r="TDX835" s="1"/>
      <c r="TDY835" s="1"/>
      <c r="TDZ835" s="1"/>
      <c r="TEA835" s="1"/>
      <c r="TEB835" s="1"/>
      <c r="TEC835" s="1"/>
      <c r="TED835" s="1"/>
      <c r="TEE835" s="1"/>
      <c r="TEF835" s="1"/>
      <c r="TEG835" s="1"/>
      <c r="TEH835" s="1"/>
      <c r="TEI835" s="1"/>
      <c r="TEJ835" s="1"/>
      <c r="TEK835" s="1"/>
      <c r="TEL835" s="1"/>
      <c r="TEM835" s="1"/>
      <c r="TEN835" s="1"/>
      <c r="TEO835" s="1"/>
      <c r="TEP835" s="1"/>
      <c r="TEQ835" s="1"/>
      <c r="TER835" s="1"/>
      <c r="TES835" s="1"/>
      <c r="TET835" s="1"/>
      <c r="TEU835" s="1"/>
      <c r="TEV835" s="1"/>
      <c r="TEW835" s="1"/>
      <c r="TEX835" s="1"/>
      <c r="TEY835" s="1"/>
      <c r="TEZ835" s="1"/>
      <c r="TFA835" s="1"/>
      <c r="TFB835" s="1"/>
      <c r="TFC835" s="1"/>
      <c r="TFD835" s="1"/>
      <c r="TFE835" s="1"/>
      <c r="TFF835" s="1"/>
      <c r="TFG835" s="1"/>
      <c r="TFH835" s="1"/>
      <c r="TFI835" s="1"/>
      <c r="TFJ835" s="1"/>
      <c r="TFK835" s="1"/>
      <c r="TFL835" s="1"/>
      <c r="TFM835" s="1"/>
      <c r="TFN835" s="1"/>
      <c r="TFO835" s="1"/>
      <c r="TFP835" s="1"/>
      <c r="TFQ835" s="1"/>
      <c r="TFR835" s="1"/>
      <c r="TFS835" s="1"/>
      <c r="TFT835" s="1"/>
      <c r="TFU835" s="1"/>
      <c r="TFV835" s="1"/>
      <c r="TFW835" s="1"/>
      <c r="TFX835" s="1"/>
      <c r="TFY835" s="1"/>
      <c r="TFZ835" s="1"/>
      <c r="TGA835" s="1"/>
      <c r="TGB835" s="1"/>
      <c r="TGC835" s="1"/>
      <c r="TGD835" s="1"/>
      <c r="TGE835" s="1"/>
      <c r="TGF835" s="1"/>
      <c r="TGG835" s="1"/>
      <c r="TGH835" s="1"/>
      <c r="TGI835" s="1"/>
      <c r="TGJ835" s="1"/>
      <c r="TGK835" s="1"/>
      <c r="TGL835" s="1"/>
      <c r="TGM835" s="1"/>
      <c r="TGN835" s="1"/>
      <c r="TGO835" s="1"/>
      <c r="TGP835" s="1"/>
      <c r="TGQ835" s="1"/>
      <c r="TGR835" s="1"/>
      <c r="TGS835" s="1"/>
      <c r="TGT835" s="1"/>
      <c r="TGU835" s="1"/>
      <c r="TGV835" s="1"/>
      <c r="TGW835" s="1"/>
      <c r="TGX835" s="1"/>
      <c r="TGY835" s="1"/>
      <c r="TGZ835" s="1"/>
      <c r="THA835" s="1"/>
      <c r="THB835" s="1"/>
      <c r="THC835" s="1"/>
      <c r="THD835" s="1"/>
      <c r="THE835" s="1"/>
      <c r="THF835" s="1"/>
      <c r="THG835" s="1"/>
      <c r="THH835" s="1"/>
      <c r="THI835" s="1"/>
      <c r="THJ835" s="1"/>
      <c r="THK835" s="1"/>
      <c r="THL835" s="1"/>
      <c r="THM835" s="1"/>
      <c r="THN835" s="1"/>
      <c r="THO835" s="1"/>
      <c r="THP835" s="1"/>
      <c r="THQ835" s="1"/>
      <c r="THR835" s="1"/>
      <c r="THS835" s="1"/>
      <c r="THT835" s="1"/>
      <c r="THU835" s="1"/>
      <c r="THV835" s="1"/>
      <c r="THW835" s="1"/>
      <c r="THX835" s="1"/>
      <c r="THY835" s="1"/>
      <c r="THZ835" s="1"/>
      <c r="TIA835" s="1"/>
      <c r="TIB835" s="1"/>
      <c r="TIC835" s="1"/>
      <c r="TID835" s="1"/>
      <c r="TIE835" s="1"/>
      <c r="TIF835" s="1"/>
      <c r="TIG835" s="1"/>
      <c r="TIH835" s="1"/>
      <c r="TII835" s="1"/>
      <c r="TIJ835" s="1"/>
      <c r="TIK835" s="1"/>
      <c r="TIL835" s="1"/>
      <c r="TIM835" s="1"/>
      <c r="TIN835" s="1"/>
      <c r="TIO835" s="1"/>
      <c r="TIP835" s="1"/>
      <c r="TIQ835" s="1"/>
      <c r="TIR835" s="1"/>
      <c r="TIS835" s="1"/>
      <c r="TIT835" s="1"/>
      <c r="TIU835" s="1"/>
      <c r="TIV835" s="1"/>
      <c r="TIW835" s="1"/>
      <c r="TIX835" s="1"/>
      <c r="TIY835" s="1"/>
      <c r="TIZ835" s="1"/>
      <c r="TJA835" s="1"/>
      <c r="TJB835" s="1"/>
      <c r="TJC835" s="1"/>
      <c r="TJD835" s="1"/>
      <c r="TJE835" s="1"/>
      <c r="TJF835" s="1"/>
      <c r="TJG835" s="1"/>
      <c r="TJH835" s="1"/>
      <c r="TJI835" s="1"/>
      <c r="TJJ835" s="1"/>
      <c r="TJK835" s="1"/>
      <c r="TJL835" s="1"/>
      <c r="TJM835" s="1"/>
      <c r="TJN835" s="1"/>
      <c r="TJO835" s="1"/>
      <c r="TJP835" s="1"/>
      <c r="TJQ835" s="1"/>
      <c r="TJR835" s="1"/>
      <c r="TJS835" s="1"/>
      <c r="TJT835" s="1"/>
      <c r="TJU835" s="1"/>
      <c r="TJV835" s="1"/>
      <c r="TJW835" s="1"/>
      <c r="TJX835" s="1"/>
      <c r="TJY835" s="1"/>
      <c r="TJZ835" s="1"/>
      <c r="TKA835" s="1"/>
      <c r="TKB835" s="1"/>
      <c r="TKC835" s="1"/>
      <c r="TKD835" s="1"/>
      <c r="TKE835" s="1"/>
      <c r="TKF835" s="1"/>
      <c r="TKG835" s="1"/>
      <c r="TKH835" s="1"/>
      <c r="TKI835" s="1"/>
      <c r="TKJ835" s="1"/>
      <c r="TKK835" s="1"/>
      <c r="TKL835" s="1"/>
      <c r="TKM835" s="1"/>
      <c r="TKN835" s="1"/>
      <c r="TKO835" s="1"/>
      <c r="TKP835" s="1"/>
      <c r="TKQ835" s="1"/>
      <c r="TKR835" s="1"/>
      <c r="TKS835" s="1"/>
      <c r="TKT835" s="1"/>
      <c r="TKU835" s="1"/>
      <c r="TKV835" s="1"/>
      <c r="TKW835" s="1"/>
      <c r="TKX835" s="1"/>
      <c r="TKY835" s="1"/>
      <c r="TKZ835" s="1"/>
      <c r="TLA835" s="1"/>
      <c r="TLB835" s="1"/>
      <c r="TLC835" s="1"/>
      <c r="TLD835" s="1"/>
      <c r="TLE835" s="1"/>
      <c r="TLF835" s="1"/>
      <c r="TLG835" s="1"/>
      <c r="TLH835" s="1"/>
      <c r="TLI835" s="1"/>
      <c r="TLJ835" s="1"/>
      <c r="TLK835" s="1"/>
      <c r="TLL835" s="1"/>
      <c r="TLM835" s="1"/>
      <c r="TLN835" s="1"/>
      <c r="TLO835" s="1"/>
      <c r="TLP835" s="1"/>
      <c r="TLQ835" s="1"/>
      <c r="TLR835" s="1"/>
      <c r="TLS835" s="1"/>
      <c r="TLT835" s="1"/>
      <c r="TLU835" s="1"/>
      <c r="TLV835" s="1"/>
      <c r="TLW835" s="1"/>
      <c r="TLX835" s="1"/>
      <c r="TLY835" s="1"/>
      <c r="TLZ835" s="1"/>
      <c r="TMA835" s="1"/>
      <c r="TMB835" s="1"/>
      <c r="TMC835" s="1"/>
      <c r="TMD835" s="1"/>
      <c r="TME835" s="1"/>
      <c r="TMF835" s="1"/>
      <c r="TMG835" s="1"/>
      <c r="TMH835" s="1"/>
      <c r="TMI835" s="1"/>
      <c r="TMJ835" s="1"/>
      <c r="TMK835" s="1"/>
      <c r="TML835" s="1"/>
      <c r="TMM835" s="1"/>
      <c r="TMN835" s="1"/>
      <c r="TMO835" s="1"/>
      <c r="TMP835" s="1"/>
      <c r="TMQ835" s="1"/>
      <c r="TMR835" s="1"/>
      <c r="TMS835" s="1"/>
      <c r="TMT835" s="1"/>
      <c r="TMU835" s="1"/>
      <c r="TMV835" s="1"/>
      <c r="TMW835" s="1"/>
      <c r="TMX835" s="1"/>
      <c r="TMY835" s="1"/>
      <c r="TMZ835" s="1"/>
      <c r="TNA835" s="1"/>
      <c r="TNB835" s="1"/>
      <c r="TNC835" s="1"/>
      <c r="TND835" s="1"/>
      <c r="TNE835" s="1"/>
      <c r="TNF835" s="1"/>
      <c r="TNG835" s="1"/>
      <c r="TNH835" s="1"/>
      <c r="TNI835" s="1"/>
      <c r="TNJ835" s="1"/>
      <c r="TNK835" s="1"/>
      <c r="TNL835" s="1"/>
      <c r="TNM835" s="1"/>
      <c r="TNN835" s="1"/>
      <c r="TNO835" s="1"/>
      <c r="TNP835" s="1"/>
      <c r="TNQ835" s="1"/>
      <c r="TNR835" s="1"/>
      <c r="TNS835" s="1"/>
      <c r="TNT835" s="1"/>
      <c r="TNU835" s="1"/>
      <c r="TNV835" s="1"/>
      <c r="TNW835" s="1"/>
      <c r="TNX835" s="1"/>
      <c r="TNY835" s="1"/>
      <c r="TNZ835" s="1"/>
      <c r="TOA835" s="1"/>
      <c r="TOB835" s="1"/>
      <c r="TOC835" s="1"/>
      <c r="TOD835" s="1"/>
      <c r="TOE835" s="1"/>
      <c r="TOF835" s="1"/>
      <c r="TOG835" s="1"/>
      <c r="TOH835" s="1"/>
      <c r="TOI835" s="1"/>
      <c r="TOJ835" s="1"/>
      <c r="TOK835" s="1"/>
      <c r="TOL835" s="1"/>
      <c r="TOM835" s="1"/>
      <c r="TON835" s="1"/>
      <c r="TOO835" s="1"/>
      <c r="TOP835" s="1"/>
      <c r="TOQ835" s="1"/>
      <c r="TOR835" s="1"/>
      <c r="TOS835" s="1"/>
      <c r="TOT835" s="1"/>
      <c r="TOU835" s="1"/>
      <c r="TOV835" s="1"/>
      <c r="TOW835" s="1"/>
      <c r="TOX835" s="1"/>
      <c r="TOY835" s="1"/>
      <c r="TOZ835" s="1"/>
      <c r="TPA835" s="1"/>
      <c r="TPB835" s="1"/>
      <c r="TPC835" s="1"/>
      <c r="TPD835" s="1"/>
      <c r="TPE835" s="1"/>
      <c r="TPF835" s="1"/>
      <c r="TPG835" s="1"/>
      <c r="TPH835" s="1"/>
      <c r="TPI835" s="1"/>
      <c r="TPJ835" s="1"/>
      <c r="TPK835" s="1"/>
      <c r="TPL835" s="1"/>
      <c r="TPM835" s="1"/>
      <c r="TPN835" s="1"/>
      <c r="TPO835" s="1"/>
      <c r="TPP835" s="1"/>
      <c r="TPQ835" s="1"/>
      <c r="TPR835" s="1"/>
      <c r="TPS835" s="1"/>
      <c r="TPT835" s="1"/>
      <c r="TPU835" s="1"/>
      <c r="TPV835" s="1"/>
      <c r="TPW835" s="1"/>
      <c r="TPX835" s="1"/>
      <c r="TPY835" s="1"/>
      <c r="TPZ835" s="1"/>
      <c r="TQA835" s="1"/>
      <c r="TQB835" s="1"/>
      <c r="TQC835" s="1"/>
      <c r="TQD835" s="1"/>
      <c r="TQE835" s="1"/>
      <c r="TQF835" s="1"/>
      <c r="TQG835" s="1"/>
      <c r="TQH835" s="1"/>
      <c r="TQI835" s="1"/>
      <c r="TQJ835" s="1"/>
      <c r="TQK835" s="1"/>
      <c r="TQL835" s="1"/>
      <c r="TQM835" s="1"/>
      <c r="TQN835" s="1"/>
      <c r="TQO835" s="1"/>
      <c r="TQP835" s="1"/>
      <c r="TQQ835" s="1"/>
      <c r="TQR835" s="1"/>
      <c r="TQS835" s="1"/>
      <c r="TQT835" s="1"/>
      <c r="TQU835" s="1"/>
      <c r="TQV835" s="1"/>
      <c r="TQW835" s="1"/>
      <c r="TQX835" s="1"/>
      <c r="TQY835" s="1"/>
      <c r="TQZ835" s="1"/>
      <c r="TRA835" s="1"/>
      <c r="TRB835" s="1"/>
      <c r="TRC835" s="1"/>
      <c r="TRD835" s="1"/>
      <c r="TRE835" s="1"/>
      <c r="TRF835" s="1"/>
      <c r="TRG835" s="1"/>
      <c r="TRH835" s="1"/>
      <c r="TRI835" s="1"/>
      <c r="TRJ835" s="1"/>
      <c r="TRK835" s="1"/>
      <c r="TRL835" s="1"/>
      <c r="TRM835" s="1"/>
      <c r="TRN835" s="1"/>
      <c r="TRO835" s="1"/>
      <c r="TRP835" s="1"/>
      <c r="TRQ835" s="1"/>
      <c r="TRR835" s="1"/>
      <c r="TRS835" s="1"/>
      <c r="TRT835" s="1"/>
      <c r="TRU835" s="1"/>
      <c r="TRV835" s="1"/>
      <c r="TRW835" s="1"/>
      <c r="TRX835" s="1"/>
      <c r="TRY835" s="1"/>
      <c r="TRZ835" s="1"/>
      <c r="TSA835" s="1"/>
      <c r="TSB835" s="1"/>
      <c r="TSC835" s="1"/>
      <c r="TSD835" s="1"/>
      <c r="TSE835" s="1"/>
      <c r="TSF835" s="1"/>
      <c r="TSG835" s="1"/>
      <c r="TSH835" s="1"/>
      <c r="TSI835" s="1"/>
      <c r="TSJ835" s="1"/>
      <c r="TSK835" s="1"/>
      <c r="TSL835" s="1"/>
      <c r="TSM835" s="1"/>
      <c r="TSN835" s="1"/>
      <c r="TSO835" s="1"/>
      <c r="TSP835" s="1"/>
      <c r="TSQ835" s="1"/>
      <c r="TSR835" s="1"/>
      <c r="TSS835" s="1"/>
      <c r="TST835" s="1"/>
      <c r="TSU835" s="1"/>
      <c r="TSV835" s="1"/>
      <c r="TSW835" s="1"/>
      <c r="TSX835" s="1"/>
      <c r="TSY835" s="1"/>
      <c r="TSZ835" s="1"/>
      <c r="TTA835" s="1"/>
      <c r="TTB835" s="1"/>
      <c r="TTC835" s="1"/>
      <c r="TTD835" s="1"/>
      <c r="TTE835" s="1"/>
      <c r="TTF835" s="1"/>
      <c r="TTG835" s="1"/>
      <c r="TTH835" s="1"/>
      <c r="TTI835" s="1"/>
      <c r="TTJ835" s="1"/>
      <c r="TTK835" s="1"/>
      <c r="TTL835" s="1"/>
      <c r="TTM835" s="1"/>
      <c r="TTN835" s="1"/>
      <c r="TTO835" s="1"/>
      <c r="TTP835" s="1"/>
      <c r="TTQ835" s="1"/>
      <c r="TTR835" s="1"/>
      <c r="TTS835" s="1"/>
      <c r="TTT835" s="1"/>
      <c r="TTU835" s="1"/>
      <c r="TTV835" s="1"/>
      <c r="TTW835" s="1"/>
      <c r="TTX835" s="1"/>
      <c r="TTY835" s="1"/>
      <c r="TTZ835" s="1"/>
      <c r="TUA835" s="1"/>
      <c r="TUB835" s="1"/>
      <c r="TUC835" s="1"/>
      <c r="TUD835" s="1"/>
      <c r="TUE835" s="1"/>
      <c r="TUF835" s="1"/>
      <c r="TUG835" s="1"/>
      <c r="TUH835" s="1"/>
      <c r="TUI835" s="1"/>
      <c r="TUJ835" s="1"/>
      <c r="TUK835" s="1"/>
      <c r="TUL835" s="1"/>
      <c r="TUM835" s="1"/>
      <c r="TUN835" s="1"/>
      <c r="TUO835" s="1"/>
      <c r="TUP835" s="1"/>
      <c r="TUQ835" s="1"/>
      <c r="TUR835" s="1"/>
      <c r="TUS835" s="1"/>
      <c r="TUT835" s="1"/>
      <c r="TUU835" s="1"/>
      <c r="TUV835" s="1"/>
      <c r="TUW835" s="1"/>
      <c r="TUX835" s="1"/>
      <c r="TUY835" s="1"/>
      <c r="TUZ835" s="1"/>
      <c r="TVA835" s="1"/>
      <c r="TVB835" s="1"/>
      <c r="TVC835" s="1"/>
      <c r="TVD835" s="1"/>
      <c r="TVE835" s="1"/>
      <c r="TVF835" s="1"/>
      <c r="TVG835" s="1"/>
      <c r="TVH835" s="1"/>
      <c r="TVI835" s="1"/>
      <c r="TVJ835" s="1"/>
      <c r="TVK835" s="1"/>
      <c r="TVL835" s="1"/>
      <c r="TVM835" s="1"/>
      <c r="TVN835" s="1"/>
      <c r="TVO835" s="1"/>
      <c r="TVP835" s="1"/>
      <c r="TVQ835" s="1"/>
      <c r="TVR835" s="1"/>
      <c r="TVS835" s="1"/>
      <c r="TVT835" s="1"/>
      <c r="TVU835" s="1"/>
      <c r="TVV835" s="1"/>
      <c r="TVW835" s="1"/>
      <c r="TVX835" s="1"/>
      <c r="TVY835" s="1"/>
      <c r="TVZ835" s="1"/>
      <c r="TWA835" s="1"/>
      <c r="TWB835" s="1"/>
      <c r="TWC835" s="1"/>
      <c r="TWD835" s="1"/>
      <c r="TWE835" s="1"/>
      <c r="TWF835" s="1"/>
      <c r="TWG835" s="1"/>
      <c r="TWH835" s="1"/>
      <c r="TWI835" s="1"/>
      <c r="TWJ835" s="1"/>
      <c r="TWK835" s="1"/>
      <c r="TWL835" s="1"/>
      <c r="TWM835" s="1"/>
      <c r="TWN835" s="1"/>
      <c r="TWO835" s="1"/>
      <c r="TWP835" s="1"/>
      <c r="TWQ835" s="1"/>
      <c r="TWR835" s="1"/>
      <c r="TWS835" s="1"/>
      <c r="TWT835" s="1"/>
      <c r="TWU835" s="1"/>
      <c r="TWV835" s="1"/>
      <c r="TWW835" s="1"/>
      <c r="TWX835" s="1"/>
      <c r="TWY835" s="1"/>
      <c r="TWZ835" s="1"/>
      <c r="TXA835" s="1"/>
      <c r="TXB835" s="1"/>
      <c r="TXC835" s="1"/>
      <c r="TXD835" s="1"/>
      <c r="TXE835" s="1"/>
      <c r="TXF835" s="1"/>
      <c r="TXG835" s="1"/>
      <c r="TXH835" s="1"/>
      <c r="TXI835" s="1"/>
      <c r="TXJ835" s="1"/>
      <c r="TXK835" s="1"/>
      <c r="TXL835" s="1"/>
      <c r="TXM835" s="1"/>
      <c r="TXN835" s="1"/>
      <c r="TXO835" s="1"/>
      <c r="TXP835" s="1"/>
      <c r="TXQ835" s="1"/>
      <c r="TXR835" s="1"/>
      <c r="TXS835" s="1"/>
      <c r="TXT835" s="1"/>
      <c r="TXU835" s="1"/>
      <c r="TXV835" s="1"/>
      <c r="TXW835" s="1"/>
      <c r="TXX835" s="1"/>
      <c r="TXY835" s="1"/>
      <c r="TXZ835" s="1"/>
      <c r="TYA835" s="1"/>
      <c r="TYB835" s="1"/>
      <c r="TYC835" s="1"/>
      <c r="TYD835" s="1"/>
      <c r="TYE835" s="1"/>
      <c r="TYF835" s="1"/>
      <c r="TYG835" s="1"/>
      <c r="TYH835" s="1"/>
      <c r="TYI835" s="1"/>
      <c r="TYJ835" s="1"/>
      <c r="TYK835" s="1"/>
      <c r="TYL835" s="1"/>
      <c r="TYM835" s="1"/>
      <c r="TYN835" s="1"/>
      <c r="TYO835" s="1"/>
      <c r="TYP835" s="1"/>
      <c r="TYQ835" s="1"/>
      <c r="TYR835" s="1"/>
      <c r="TYS835" s="1"/>
      <c r="TYT835" s="1"/>
      <c r="TYU835" s="1"/>
      <c r="TYV835" s="1"/>
      <c r="TYW835" s="1"/>
      <c r="TYX835" s="1"/>
      <c r="TYY835" s="1"/>
      <c r="TYZ835" s="1"/>
      <c r="TZA835" s="1"/>
      <c r="TZB835" s="1"/>
      <c r="TZC835" s="1"/>
      <c r="TZD835" s="1"/>
      <c r="TZE835" s="1"/>
      <c r="TZF835" s="1"/>
      <c r="TZG835" s="1"/>
      <c r="TZH835" s="1"/>
      <c r="TZI835" s="1"/>
      <c r="TZJ835" s="1"/>
      <c r="TZK835" s="1"/>
      <c r="TZL835" s="1"/>
      <c r="TZM835" s="1"/>
      <c r="TZN835" s="1"/>
      <c r="TZO835" s="1"/>
      <c r="TZP835" s="1"/>
      <c r="TZQ835" s="1"/>
      <c r="TZR835" s="1"/>
      <c r="TZS835" s="1"/>
      <c r="TZT835" s="1"/>
      <c r="TZU835" s="1"/>
      <c r="TZV835" s="1"/>
      <c r="TZW835" s="1"/>
      <c r="TZX835" s="1"/>
      <c r="TZY835" s="1"/>
      <c r="TZZ835" s="1"/>
      <c r="UAA835" s="1"/>
      <c r="UAB835" s="1"/>
      <c r="UAC835" s="1"/>
      <c r="UAD835" s="1"/>
      <c r="UAE835" s="1"/>
      <c r="UAF835" s="1"/>
      <c r="UAG835" s="1"/>
      <c r="UAH835" s="1"/>
      <c r="UAI835" s="1"/>
      <c r="UAJ835" s="1"/>
      <c r="UAK835" s="1"/>
      <c r="UAL835" s="1"/>
      <c r="UAM835" s="1"/>
      <c r="UAN835" s="1"/>
      <c r="UAO835" s="1"/>
      <c r="UAP835" s="1"/>
      <c r="UAQ835" s="1"/>
      <c r="UAR835" s="1"/>
      <c r="UAS835" s="1"/>
      <c r="UAT835" s="1"/>
      <c r="UAU835" s="1"/>
      <c r="UAV835" s="1"/>
      <c r="UAW835" s="1"/>
      <c r="UAX835" s="1"/>
      <c r="UAY835" s="1"/>
      <c r="UAZ835" s="1"/>
      <c r="UBA835" s="1"/>
      <c r="UBB835" s="1"/>
      <c r="UBC835" s="1"/>
      <c r="UBD835" s="1"/>
      <c r="UBE835" s="1"/>
      <c r="UBF835" s="1"/>
      <c r="UBG835" s="1"/>
      <c r="UBH835" s="1"/>
      <c r="UBI835" s="1"/>
      <c r="UBJ835" s="1"/>
      <c r="UBK835" s="1"/>
      <c r="UBL835" s="1"/>
      <c r="UBM835" s="1"/>
      <c r="UBN835" s="1"/>
      <c r="UBO835" s="1"/>
      <c r="UBP835" s="1"/>
      <c r="UBQ835" s="1"/>
      <c r="UBR835" s="1"/>
      <c r="UBS835" s="1"/>
      <c r="UBT835" s="1"/>
      <c r="UBU835" s="1"/>
      <c r="UBV835" s="1"/>
      <c r="UBW835" s="1"/>
      <c r="UBX835" s="1"/>
      <c r="UBY835" s="1"/>
      <c r="UBZ835" s="1"/>
      <c r="UCA835" s="1"/>
      <c r="UCB835" s="1"/>
      <c r="UCC835" s="1"/>
      <c r="UCD835" s="1"/>
      <c r="UCE835" s="1"/>
      <c r="UCF835" s="1"/>
      <c r="UCG835" s="1"/>
      <c r="UCH835" s="1"/>
      <c r="UCI835" s="1"/>
      <c r="UCJ835" s="1"/>
      <c r="UCK835" s="1"/>
      <c r="UCL835" s="1"/>
      <c r="UCM835" s="1"/>
      <c r="UCN835" s="1"/>
      <c r="UCO835" s="1"/>
      <c r="UCP835" s="1"/>
      <c r="UCQ835" s="1"/>
      <c r="UCR835" s="1"/>
      <c r="UCS835" s="1"/>
      <c r="UCT835" s="1"/>
      <c r="UCU835" s="1"/>
      <c r="UCV835" s="1"/>
      <c r="UCW835" s="1"/>
      <c r="UCX835" s="1"/>
      <c r="UCY835" s="1"/>
      <c r="UCZ835" s="1"/>
      <c r="UDA835" s="1"/>
      <c r="UDB835" s="1"/>
      <c r="UDC835" s="1"/>
      <c r="UDD835" s="1"/>
      <c r="UDE835" s="1"/>
      <c r="UDF835" s="1"/>
      <c r="UDG835" s="1"/>
      <c r="UDH835" s="1"/>
      <c r="UDI835" s="1"/>
      <c r="UDJ835" s="1"/>
      <c r="UDK835" s="1"/>
      <c r="UDL835" s="1"/>
      <c r="UDM835" s="1"/>
      <c r="UDN835" s="1"/>
      <c r="UDO835" s="1"/>
      <c r="UDP835" s="1"/>
      <c r="UDQ835" s="1"/>
      <c r="UDR835" s="1"/>
      <c r="UDS835" s="1"/>
      <c r="UDT835" s="1"/>
      <c r="UDU835" s="1"/>
      <c r="UDV835" s="1"/>
      <c r="UDW835" s="1"/>
      <c r="UDX835" s="1"/>
      <c r="UDY835" s="1"/>
      <c r="UDZ835" s="1"/>
      <c r="UEA835" s="1"/>
      <c r="UEB835" s="1"/>
      <c r="UEC835" s="1"/>
      <c r="UED835" s="1"/>
      <c r="UEE835" s="1"/>
      <c r="UEF835" s="1"/>
      <c r="UEG835" s="1"/>
      <c r="UEH835" s="1"/>
      <c r="UEI835" s="1"/>
      <c r="UEJ835" s="1"/>
      <c r="UEK835" s="1"/>
      <c r="UEL835" s="1"/>
      <c r="UEM835" s="1"/>
      <c r="UEN835" s="1"/>
      <c r="UEO835" s="1"/>
      <c r="UEP835" s="1"/>
      <c r="UEQ835" s="1"/>
      <c r="UER835" s="1"/>
      <c r="UES835" s="1"/>
      <c r="UET835" s="1"/>
      <c r="UEU835" s="1"/>
      <c r="UEV835" s="1"/>
      <c r="UEW835" s="1"/>
      <c r="UEX835" s="1"/>
      <c r="UEY835" s="1"/>
      <c r="UEZ835" s="1"/>
      <c r="UFA835" s="1"/>
      <c r="UFB835" s="1"/>
      <c r="UFC835" s="1"/>
      <c r="UFD835" s="1"/>
      <c r="UFE835" s="1"/>
      <c r="UFF835" s="1"/>
      <c r="UFG835" s="1"/>
      <c r="UFH835" s="1"/>
      <c r="UFI835" s="1"/>
      <c r="UFJ835" s="1"/>
      <c r="UFK835" s="1"/>
      <c r="UFL835" s="1"/>
      <c r="UFM835" s="1"/>
      <c r="UFN835" s="1"/>
      <c r="UFO835" s="1"/>
      <c r="UFP835" s="1"/>
      <c r="UFQ835" s="1"/>
      <c r="UFR835" s="1"/>
      <c r="UFS835" s="1"/>
      <c r="UFT835" s="1"/>
      <c r="UFU835" s="1"/>
      <c r="UFV835" s="1"/>
      <c r="UFW835" s="1"/>
      <c r="UFX835" s="1"/>
      <c r="UFY835" s="1"/>
      <c r="UFZ835" s="1"/>
      <c r="UGA835" s="1"/>
      <c r="UGB835" s="1"/>
      <c r="UGC835" s="1"/>
      <c r="UGD835" s="1"/>
      <c r="UGE835" s="1"/>
      <c r="UGF835" s="1"/>
      <c r="UGG835" s="1"/>
      <c r="UGH835" s="1"/>
      <c r="UGI835" s="1"/>
      <c r="UGJ835" s="1"/>
      <c r="UGK835" s="1"/>
      <c r="UGL835" s="1"/>
      <c r="UGM835" s="1"/>
      <c r="UGN835" s="1"/>
      <c r="UGO835" s="1"/>
      <c r="UGP835" s="1"/>
      <c r="UGQ835" s="1"/>
      <c r="UGR835" s="1"/>
      <c r="UGS835" s="1"/>
      <c r="UGT835" s="1"/>
      <c r="UGU835" s="1"/>
      <c r="UGV835" s="1"/>
      <c r="UGW835" s="1"/>
      <c r="UGX835" s="1"/>
      <c r="UGY835" s="1"/>
      <c r="UGZ835" s="1"/>
      <c r="UHA835" s="1"/>
      <c r="UHB835" s="1"/>
      <c r="UHC835" s="1"/>
      <c r="UHD835" s="1"/>
      <c r="UHE835" s="1"/>
      <c r="UHF835" s="1"/>
      <c r="UHG835" s="1"/>
      <c r="UHH835" s="1"/>
      <c r="UHI835" s="1"/>
      <c r="UHJ835" s="1"/>
      <c r="UHK835" s="1"/>
      <c r="UHL835" s="1"/>
      <c r="UHM835" s="1"/>
      <c r="UHN835" s="1"/>
      <c r="UHO835" s="1"/>
      <c r="UHP835" s="1"/>
      <c r="UHQ835" s="1"/>
      <c r="UHR835" s="1"/>
      <c r="UHS835" s="1"/>
      <c r="UHT835" s="1"/>
      <c r="UHU835" s="1"/>
      <c r="UHV835" s="1"/>
      <c r="UHW835" s="1"/>
      <c r="UHX835" s="1"/>
      <c r="UHY835" s="1"/>
      <c r="UHZ835" s="1"/>
      <c r="UIA835" s="1"/>
      <c r="UIB835" s="1"/>
      <c r="UIC835" s="1"/>
      <c r="UID835" s="1"/>
      <c r="UIE835" s="1"/>
      <c r="UIF835" s="1"/>
      <c r="UIG835" s="1"/>
      <c r="UIH835" s="1"/>
      <c r="UII835" s="1"/>
      <c r="UIJ835" s="1"/>
      <c r="UIK835" s="1"/>
      <c r="UIL835" s="1"/>
      <c r="UIM835" s="1"/>
      <c r="UIN835" s="1"/>
      <c r="UIO835" s="1"/>
      <c r="UIP835" s="1"/>
      <c r="UIQ835" s="1"/>
      <c r="UIR835" s="1"/>
      <c r="UIS835" s="1"/>
      <c r="UIT835" s="1"/>
      <c r="UIU835" s="1"/>
      <c r="UIV835" s="1"/>
      <c r="UIW835" s="1"/>
      <c r="UIX835" s="1"/>
      <c r="UIY835" s="1"/>
      <c r="UIZ835" s="1"/>
      <c r="UJA835" s="1"/>
      <c r="UJB835" s="1"/>
      <c r="UJC835" s="1"/>
      <c r="UJD835" s="1"/>
      <c r="UJE835" s="1"/>
      <c r="UJF835" s="1"/>
      <c r="UJG835" s="1"/>
      <c r="UJH835" s="1"/>
      <c r="UJI835" s="1"/>
      <c r="UJJ835" s="1"/>
      <c r="UJK835" s="1"/>
      <c r="UJL835" s="1"/>
      <c r="UJM835" s="1"/>
      <c r="UJN835" s="1"/>
      <c r="UJO835" s="1"/>
      <c r="UJP835" s="1"/>
      <c r="UJQ835" s="1"/>
      <c r="UJR835" s="1"/>
      <c r="UJS835" s="1"/>
      <c r="UJT835" s="1"/>
      <c r="UJU835" s="1"/>
      <c r="UJV835" s="1"/>
      <c r="UJW835" s="1"/>
      <c r="UJX835" s="1"/>
      <c r="UJY835" s="1"/>
      <c r="UJZ835" s="1"/>
      <c r="UKA835" s="1"/>
      <c r="UKB835" s="1"/>
      <c r="UKC835" s="1"/>
      <c r="UKD835" s="1"/>
      <c r="UKE835" s="1"/>
      <c r="UKF835" s="1"/>
      <c r="UKG835" s="1"/>
      <c r="UKH835" s="1"/>
      <c r="UKI835" s="1"/>
      <c r="UKJ835" s="1"/>
      <c r="UKK835" s="1"/>
      <c r="UKL835" s="1"/>
      <c r="UKM835" s="1"/>
      <c r="UKN835" s="1"/>
      <c r="UKO835" s="1"/>
      <c r="UKP835" s="1"/>
      <c r="UKQ835" s="1"/>
      <c r="UKR835" s="1"/>
      <c r="UKS835" s="1"/>
      <c r="UKT835" s="1"/>
      <c r="UKU835" s="1"/>
      <c r="UKV835" s="1"/>
      <c r="UKW835" s="1"/>
      <c r="UKX835" s="1"/>
      <c r="UKY835" s="1"/>
      <c r="UKZ835" s="1"/>
      <c r="ULA835" s="1"/>
      <c r="ULB835" s="1"/>
      <c r="ULC835" s="1"/>
      <c r="ULD835" s="1"/>
      <c r="ULE835" s="1"/>
      <c r="ULF835" s="1"/>
      <c r="ULG835" s="1"/>
      <c r="ULH835" s="1"/>
      <c r="ULI835" s="1"/>
      <c r="ULJ835" s="1"/>
      <c r="ULK835" s="1"/>
      <c r="ULL835" s="1"/>
      <c r="ULM835" s="1"/>
      <c r="ULN835" s="1"/>
      <c r="ULO835" s="1"/>
      <c r="ULP835" s="1"/>
      <c r="ULQ835" s="1"/>
      <c r="ULR835" s="1"/>
      <c r="ULS835" s="1"/>
      <c r="ULT835" s="1"/>
      <c r="ULU835" s="1"/>
      <c r="ULV835" s="1"/>
      <c r="ULW835" s="1"/>
      <c r="ULX835" s="1"/>
      <c r="ULY835" s="1"/>
      <c r="ULZ835" s="1"/>
      <c r="UMA835" s="1"/>
      <c r="UMB835" s="1"/>
      <c r="UMC835" s="1"/>
      <c r="UMD835" s="1"/>
      <c r="UME835" s="1"/>
      <c r="UMF835" s="1"/>
      <c r="UMG835" s="1"/>
      <c r="UMH835" s="1"/>
      <c r="UMI835" s="1"/>
      <c r="UMJ835" s="1"/>
      <c r="UMK835" s="1"/>
      <c r="UML835" s="1"/>
      <c r="UMM835" s="1"/>
      <c r="UMN835" s="1"/>
      <c r="UMO835" s="1"/>
      <c r="UMP835" s="1"/>
      <c r="UMQ835" s="1"/>
      <c r="UMR835" s="1"/>
      <c r="UMS835" s="1"/>
      <c r="UMT835" s="1"/>
      <c r="UMU835" s="1"/>
      <c r="UMV835" s="1"/>
      <c r="UMW835" s="1"/>
      <c r="UMX835" s="1"/>
      <c r="UMY835" s="1"/>
      <c r="UMZ835" s="1"/>
      <c r="UNA835" s="1"/>
      <c r="UNB835" s="1"/>
      <c r="UNC835" s="1"/>
      <c r="UND835" s="1"/>
      <c r="UNE835" s="1"/>
      <c r="UNF835" s="1"/>
      <c r="UNG835" s="1"/>
      <c r="UNH835" s="1"/>
      <c r="UNI835" s="1"/>
      <c r="UNJ835" s="1"/>
      <c r="UNK835" s="1"/>
      <c r="UNL835" s="1"/>
      <c r="UNM835" s="1"/>
      <c r="UNN835" s="1"/>
      <c r="UNO835" s="1"/>
      <c r="UNP835" s="1"/>
      <c r="UNQ835" s="1"/>
      <c r="UNR835" s="1"/>
      <c r="UNS835" s="1"/>
      <c r="UNT835" s="1"/>
      <c r="UNU835" s="1"/>
      <c r="UNV835" s="1"/>
      <c r="UNW835" s="1"/>
      <c r="UNX835" s="1"/>
      <c r="UNY835" s="1"/>
      <c r="UNZ835" s="1"/>
      <c r="UOA835" s="1"/>
      <c r="UOB835" s="1"/>
      <c r="UOC835" s="1"/>
      <c r="UOD835" s="1"/>
      <c r="UOE835" s="1"/>
      <c r="UOF835" s="1"/>
      <c r="UOG835" s="1"/>
      <c r="UOH835" s="1"/>
      <c r="UOI835" s="1"/>
      <c r="UOJ835" s="1"/>
      <c r="UOK835" s="1"/>
      <c r="UOL835" s="1"/>
      <c r="UOM835" s="1"/>
      <c r="UON835" s="1"/>
      <c r="UOO835" s="1"/>
      <c r="UOP835" s="1"/>
      <c r="UOQ835" s="1"/>
      <c r="UOR835" s="1"/>
      <c r="UOS835" s="1"/>
      <c r="UOT835" s="1"/>
      <c r="UOU835" s="1"/>
      <c r="UOV835" s="1"/>
      <c r="UOW835" s="1"/>
      <c r="UOX835" s="1"/>
      <c r="UOY835" s="1"/>
      <c r="UOZ835" s="1"/>
      <c r="UPA835" s="1"/>
      <c r="UPB835" s="1"/>
      <c r="UPC835" s="1"/>
      <c r="UPD835" s="1"/>
      <c r="UPE835" s="1"/>
      <c r="UPF835" s="1"/>
      <c r="UPG835" s="1"/>
      <c r="UPH835" s="1"/>
      <c r="UPI835" s="1"/>
      <c r="UPJ835" s="1"/>
      <c r="UPK835" s="1"/>
      <c r="UPL835" s="1"/>
      <c r="UPM835" s="1"/>
      <c r="UPN835" s="1"/>
      <c r="UPO835" s="1"/>
      <c r="UPP835" s="1"/>
      <c r="UPQ835" s="1"/>
      <c r="UPR835" s="1"/>
      <c r="UPS835" s="1"/>
      <c r="UPT835" s="1"/>
      <c r="UPU835" s="1"/>
      <c r="UPV835" s="1"/>
      <c r="UPW835" s="1"/>
      <c r="UPX835" s="1"/>
      <c r="UPY835" s="1"/>
      <c r="UPZ835" s="1"/>
      <c r="UQA835" s="1"/>
      <c r="UQB835" s="1"/>
      <c r="UQC835" s="1"/>
      <c r="UQD835" s="1"/>
      <c r="UQE835" s="1"/>
      <c r="UQF835" s="1"/>
      <c r="UQG835" s="1"/>
      <c r="UQH835" s="1"/>
      <c r="UQI835" s="1"/>
      <c r="UQJ835" s="1"/>
      <c r="UQK835" s="1"/>
      <c r="UQL835" s="1"/>
      <c r="UQM835" s="1"/>
      <c r="UQN835" s="1"/>
      <c r="UQO835" s="1"/>
      <c r="UQP835" s="1"/>
      <c r="UQQ835" s="1"/>
      <c r="UQR835" s="1"/>
      <c r="UQS835" s="1"/>
      <c r="UQT835" s="1"/>
      <c r="UQU835" s="1"/>
      <c r="UQV835" s="1"/>
      <c r="UQW835" s="1"/>
      <c r="UQX835" s="1"/>
      <c r="UQY835" s="1"/>
      <c r="UQZ835" s="1"/>
      <c r="URA835" s="1"/>
      <c r="URB835" s="1"/>
      <c r="URC835" s="1"/>
      <c r="URD835" s="1"/>
      <c r="URE835" s="1"/>
      <c r="URF835" s="1"/>
      <c r="URG835" s="1"/>
      <c r="URH835" s="1"/>
      <c r="URI835" s="1"/>
      <c r="URJ835" s="1"/>
      <c r="URK835" s="1"/>
      <c r="URL835" s="1"/>
      <c r="URM835" s="1"/>
      <c r="URN835" s="1"/>
      <c r="URO835" s="1"/>
      <c r="URP835" s="1"/>
      <c r="URQ835" s="1"/>
      <c r="URR835" s="1"/>
      <c r="URS835" s="1"/>
      <c r="URT835" s="1"/>
      <c r="URU835" s="1"/>
      <c r="URV835" s="1"/>
      <c r="URW835" s="1"/>
      <c r="URX835" s="1"/>
      <c r="URY835" s="1"/>
      <c r="URZ835" s="1"/>
      <c r="USA835" s="1"/>
      <c r="USB835" s="1"/>
      <c r="USC835" s="1"/>
      <c r="USD835" s="1"/>
      <c r="USE835" s="1"/>
      <c r="USF835" s="1"/>
      <c r="USG835" s="1"/>
      <c r="USH835" s="1"/>
      <c r="USI835" s="1"/>
      <c r="USJ835" s="1"/>
      <c r="USK835" s="1"/>
      <c r="USL835" s="1"/>
      <c r="USM835" s="1"/>
      <c r="USN835" s="1"/>
      <c r="USO835" s="1"/>
      <c r="USP835" s="1"/>
      <c r="USQ835" s="1"/>
      <c r="USR835" s="1"/>
      <c r="USS835" s="1"/>
      <c r="UST835" s="1"/>
      <c r="USU835" s="1"/>
      <c r="USV835" s="1"/>
      <c r="USW835" s="1"/>
      <c r="USX835" s="1"/>
      <c r="USY835" s="1"/>
      <c r="USZ835" s="1"/>
      <c r="UTA835" s="1"/>
      <c r="UTB835" s="1"/>
      <c r="UTC835" s="1"/>
      <c r="UTD835" s="1"/>
      <c r="UTE835" s="1"/>
      <c r="UTF835" s="1"/>
      <c r="UTG835" s="1"/>
      <c r="UTH835" s="1"/>
      <c r="UTI835" s="1"/>
      <c r="UTJ835" s="1"/>
      <c r="UTK835" s="1"/>
      <c r="UTL835" s="1"/>
      <c r="UTM835" s="1"/>
      <c r="UTN835" s="1"/>
      <c r="UTO835" s="1"/>
      <c r="UTP835" s="1"/>
      <c r="UTQ835" s="1"/>
      <c r="UTR835" s="1"/>
      <c r="UTS835" s="1"/>
      <c r="UTT835" s="1"/>
      <c r="UTU835" s="1"/>
      <c r="UTV835" s="1"/>
      <c r="UTW835" s="1"/>
      <c r="UTX835" s="1"/>
      <c r="UTY835" s="1"/>
      <c r="UTZ835" s="1"/>
      <c r="UUA835" s="1"/>
      <c r="UUB835" s="1"/>
      <c r="UUC835" s="1"/>
      <c r="UUD835" s="1"/>
      <c r="UUE835" s="1"/>
      <c r="UUF835" s="1"/>
      <c r="UUG835" s="1"/>
      <c r="UUH835" s="1"/>
      <c r="UUI835" s="1"/>
      <c r="UUJ835" s="1"/>
      <c r="UUK835" s="1"/>
      <c r="UUL835" s="1"/>
      <c r="UUM835" s="1"/>
      <c r="UUN835" s="1"/>
      <c r="UUO835" s="1"/>
      <c r="UUP835" s="1"/>
      <c r="UUQ835" s="1"/>
      <c r="UUR835" s="1"/>
      <c r="UUS835" s="1"/>
      <c r="UUT835" s="1"/>
      <c r="UUU835" s="1"/>
      <c r="UUV835" s="1"/>
      <c r="UUW835" s="1"/>
      <c r="UUX835" s="1"/>
      <c r="UUY835" s="1"/>
      <c r="UUZ835" s="1"/>
      <c r="UVA835" s="1"/>
      <c r="UVB835" s="1"/>
      <c r="UVC835" s="1"/>
      <c r="UVD835" s="1"/>
      <c r="UVE835" s="1"/>
      <c r="UVF835" s="1"/>
      <c r="UVG835" s="1"/>
      <c r="UVH835" s="1"/>
      <c r="UVI835" s="1"/>
      <c r="UVJ835" s="1"/>
      <c r="UVK835" s="1"/>
      <c r="UVL835" s="1"/>
      <c r="UVM835" s="1"/>
      <c r="UVN835" s="1"/>
      <c r="UVO835" s="1"/>
      <c r="UVP835" s="1"/>
      <c r="UVQ835" s="1"/>
      <c r="UVR835" s="1"/>
      <c r="UVS835" s="1"/>
      <c r="UVT835" s="1"/>
      <c r="UVU835" s="1"/>
      <c r="UVV835" s="1"/>
      <c r="UVW835" s="1"/>
      <c r="UVX835" s="1"/>
      <c r="UVY835" s="1"/>
      <c r="UVZ835" s="1"/>
      <c r="UWA835" s="1"/>
      <c r="UWB835" s="1"/>
      <c r="UWC835" s="1"/>
      <c r="UWD835" s="1"/>
      <c r="UWE835" s="1"/>
      <c r="UWF835" s="1"/>
      <c r="UWG835" s="1"/>
      <c r="UWH835" s="1"/>
      <c r="UWI835" s="1"/>
      <c r="UWJ835" s="1"/>
      <c r="UWK835" s="1"/>
      <c r="UWL835" s="1"/>
      <c r="UWM835" s="1"/>
      <c r="UWN835" s="1"/>
      <c r="UWO835" s="1"/>
      <c r="UWP835" s="1"/>
      <c r="UWQ835" s="1"/>
      <c r="UWR835" s="1"/>
      <c r="UWS835" s="1"/>
      <c r="UWT835" s="1"/>
      <c r="UWU835" s="1"/>
      <c r="UWV835" s="1"/>
      <c r="UWW835" s="1"/>
      <c r="UWX835" s="1"/>
      <c r="UWY835" s="1"/>
      <c r="UWZ835" s="1"/>
      <c r="UXA835" s="1"/>
      <c r="UXB835" s="1"/>
      <c r="UXC835" s="1"/>
      <c r="UXD835" s="1"/>
      <c r="UXE835" s="1"/>
      <c r="UXF835" s="1"/>
      <c r="UXG835" s="1"/>
      <c r="UXH835" s="1"/>
      <c r="UXI835" s="1"/>
      <c r="UXJ835" s="1"/>
      <c r="UXK835" s="1"/>
      <c r="UXL835" s="1"/>
      <c r="UXM835" s="1"/>
      <c r="UXN835" s="1"/>
      <c r="UXO835" s="1"/>
      <c r="UXP835" s="1"/>
      <c r="UXQ835" s="1"/>
      <c r="UXR835" s="1"/>
      <c r="UXS835" s="1"/>
      <c r="UXT835" s="1"/>
      <c r="UXU835" s="1"/>
      <c r="UXV835" s="1"/>
      <c r="UXW835" s="1"/>
      <c r="UXX835" s="1"/>
      <c r="UXY835" s="1"/>
      <c r="UXZ835" s="1"/>
      <c r="UYA835" s="1"/>
      <c r="UYB835" s="1"/>
      <c r="UYC835" s="1"/>
      <c r="UYD835" s="1"/>
      <c r="UYE835" s="1"/>
      <c r="UYF835" s="1"/>
      <c r="UYG835" s="1"/>
      <c r="UYH835" s="1"/>
      <c r="UYI835" s="1"/>
      <c r="UYJ835" s="1"/>
      <c r="UYK835" s="1"/>
      <c r="UYL835" s="1"/>
      <c r="UYM835" s="1"/>
      <c r="UYN835" s="1"/>
      <c r="UYO835" s="1"/>
      <c r="UYP835" s="1"/>
      <c r="UYQ835" s="1"/>
      <c r="UYR835" s="1"/>
      <c r="UYS835" s="1"/>
      <c r="UYT835" s="1"/>
      <c r="UYU835" s="1"/>
      <c r="UYV835" s="1"/>
      <c r="UYW835" s="1"/>
      <c r="UYX835" s="1"/>
      <c r="UYY835" s="1"/>
      <c r="UYZ835" s="1"/>
      <c r="UZA835" s="1"/>
      <c r="UZB835" s="1"/>
      <c r="UZC835" s="1"/>
      <c r="UZD835" s="1"/>
      <c r="UZE835" s="1"/>
      <c r="UZF835" s="1"/>
      <c r="UZG835" s="1"/>
      <c r="UZH835" s="1"/>
      <c r="UZI835" s="1"/>
      <c r="UZJ835" s="1"/>
      <c r="UZK835" s="1"/>
      <c r="UZL835" s="1"/>
      <c r="UZM835" s="1"/>
      <c r="UZN835" s="1"/>
      <c r="UZO835" s="1"/>
      <c r="UZP835" s="1"/>
      <c r="UZQ835" s="1"/>
      <c r="UZR835" s="1"/>
      <c r="UZS835" s="1"/>
      <c r="UZT835" s="1"/>
      <c r="UZU835" s="1"/>
      <c r="UZV835" s="1"/>
      <c r="UZW835" s="1"/>
      <c r="UZX835" s="1"/>
      <c r="UZY835" s="1"/>
      <c r="UZZ835" s="1"/>
      <c r="VAA835" s="1"/>
      <c r="VAB835" s="1"/>
      <c r="VAC835" s="1"/>
      <c r="VAD835" s="1"/>
      <c r="VAE835" s="1"/>
      <c r="VAF835" s="1"/>
      <c r="VAG835" s="1"/>
      <c r="VAH835" s="1"/>
      <c r="VAI835" s="1"/>
      <c r="VAJ835" s="1"/>
      <c r="VAK835" s="1"/>
      <c r="VAL835" s="1"/>
      <c r="VAM835" s="1"/>
      <c r="VAN835" s="1"/>
      <c r="VAO835" s="1"/>
      <c r="VAP835" s="1"/>
      <c r="VAQ835" s="1"/>
      <c r="VAR835" s="1"/>
      <c r="VAS835" s="1"/>
      <c r="VAT835" s="1"/>
      <c r="VAU835" s="1"/>
      <c r="VAV835" s="1"/>
      <c r="VAW835" s="1"/>
      <c r="VAX835" s="1"/>
      <c r="VAY835" s="1"/>
      <c r="VAZ835" s="1"/>
      <c r="VBA835" s="1"/>
      <c r="VBB835" s="1"/>
      <c r="VBC835" s="1"/>
      <c r="VBD835" s="1"/>
      <c r="VBE835" s="1"/>
      <c r="VBF835" s="1"/>
      <c r="VBG835" s="1"/>
      <c r="VBH835" s="1"/>
      <c r="VBI835" s="1"/>
      <c r="VBJ835" s="1"/>
      <c r="VBK835" s="1"/>
      <c r="VBL835" s="1"/>
      <c r="VBM835" s="1"/>
      <c r="VBN835" s="1"/>
      <c r="VBO835" s="1"/>
      <c r="VBP835" s="1"/>
      <c r="VBQ835" s="1"/>
      <c r="VBR835" s="1"/>
      <c r="VBS835" s="1"/>
      <c r="VBT835" s="1"/>
      <c r="VBU835" s="1"/>
      <c r="VBV835" s="1"/>
      <c r="VBW835" s="1"/>
      <c r="VBX835" s="1"/>
      <c r="VBY835" s="1"/>
      <c r="VBZ835" s="1"/>
      <c r="VCA835" s="1"/>
      <c r="VCB835" s="1"/>
      <c r="VCC835" s="1"/>
      <c r="VCD835" s="1"/>
      <c r="VCE835" s="1"/>
      <c r="VCF835" s="1"/>
      <c r="VCG835" s="1"/>
      <c r="VCH835" s="1"/>
      <c r="VCI835" s="1"/>
      <c r="VCJ835" s="1"/>
      <c r="VCK835" s="1"/>
      <c r="VCL835" s="1"/>
      <c r="VCM835" s="1"/>
      <c r="VCN835" s="1"/>
      <c r="VCO835" s="1"/>
      <c r="VCP835" s="1"/>
      <c r="VCQ835" s="1"/>
      <c r="VCR835" s="1"/>
      <c r="VCS835" s="1"/>
      <c r="VCT835" s="1"/>
      <c r="VCU835" s="1"/>
      <c r="VCV835" s="1"/>
      <c r="VCW835" s="1"/>
      <c r="VCX835" s="1"/>
      <c r="VCY835" s="1"/>
      <c r="VCZ835" s="1"/>
      <c r="VDA835" s="1"/>
      <c r="VDB835" s="1"/>
      <c r="VDC835" s="1"/>
      <c r="VDD835" s="1"/>
      <c r="VDE835" s="1"/>
      <c r="VDF835" s="1"/>
      <c r="VDG835" s="1"/>
      <c r="VDH835" s="1"/>
      <c r="VDI835" s="1"/>
      <c r="VDJ835" s="1"/>
      <c r="VDK835" s="1"/>
      <c r="VDL835" s="1"/>
      <c r="VDM835" s="1"/>
      <c r="VDN835" s="1"/>
      <c r="VDO835" s="1"/>
      <c r="VDP835" s="1"/>
      <c r="VDQ835" s="1"/>
      <c r="VDR835" s="1"/>
      <c r="VDS835" s="1"/>
      <c r="VDT835" s="1"/>
      <c r="VDU835" s="1"/>
      <c r="VDV835" s="1"/>
      <c r="VDW835" s="1"/>
      <c r="VDX835" s="1"/>
      <c r="VDY835" s="1"/>
      <c r="VDZ835" s="1"/>
      <c r="VEA835" s="1"/>
      <c r="VEB835" s="1"/>
      <c r="VEC835" s="1"/>
      <c r="VED835" s="1"/>
      <c r="VEE835" s="1"/>
      <c r="VEF835" s="1"/>
      <c r="VEG835" s="1"/>
      <c r="VEH835" s="1"/>
      <c r="VEI835" s="1"/>
      <c r="VEJ835" s="1"/>
      <c r="VEK835" s="1"/>
      <c r="VEL835" s="1"/>
      <c r="VEM835" s="1"/>
      <c r="VEN835" s="1"/>
      <c r="VEO835" s="1"/>
      <c r="VEP835" s="1"/>
      <c r="VEQ835" s="1"/>
      <c r="VER835" s="1"/>
      <c r="VES835" s="1"/>
      <c r="VET835" s="1"/>
      <c r="VEU835" s="1"/>
      <c r="VEV835" s="1"/>
      <c r="VEW835" s="1"/>
      <c r="VEX835" s="1"/>
      <c r="VEY835" s="1"/>
      <c r="VEZ835" s="1"/>
      <c r="VFA835" s="1"/>
      <c r="VFB835" s="1"/>
      <c r="VFC835" s="1"/>
      <c r="VFD835" s="1"/>
      <c r="VFE835" s="1"/>
      <c r="VFF835" s="1"/>
      <c r="VFG835" s="1"/>
      <c r="VFH835" s="1"/>
      <c r="VFI835" s="1"/>
      <c r="VFJ835" s="1"/>
      <c r="VFK835" s="1"/>
      <c r="VFL835" s="1"/>
      <c r="VFM835" s="1"/>
      <c r="VFN835" s="1"/>
      <c r="VFO835" s="1"/>
      <c r="VFP835" s="1"/>
      <c r="VFQ835" s="1"/>
      <c r="VFR835" s="1"/>
      <c r="VFS835" s="1"/>
      <c r="VFT835" s="1"/>
      <c r="VFU835" s="1"/>
      <c r="VFV835" s="1"/>
      <c r="VFW835" s="1"/>
      <c r="VFX835" s="1"/>
      <c r="VFY835" s="1"/>
      <c r="VFZ835" s="1"/>
      <c r="VGA835" s="1"/>
      <c r="VGB835" s="1"/>
      <c r="VGC835" s="1"/>
      <c r="VGD835" s="1"/>
      <c r="VGE835" s="1"/>
      <c r="VGF835" s="1"/>
      <c r="VGG835" s="1"/>
      <c r="VGH835" s="1"/>
      <c r="VGI835" s="1"/>
      <c r="VGJ835" s="1"/>
      <c r="VGK835" s="1"/>
      <c r="VGL835" s="1"/>
      <c r="VGM835" s="1"/>
      <c r="VGN835" s="1"/>
      <c r="VGO835" s="1"/>
      <c r="VGP835" s="1"/>
      <c r="VGQ835" s="1"/>
      <c r="VGR835" s="1"/>
      <c r="VGS835" s="1"/>
      <c r="VGT835" s="1"/>
      <c r="VGU835" s="1"/>
      <c r="VGV835" s="1"/>
      <c r="VGW835" s="1"/>
      <c r="VGX835" s="1"/>
      <c r="VGY835" s="1"/>
      <c r="VGZ835" s="1"/>
      <c r="VHA835" s="1"/>
      <c r="VHB835" s="1"/>
      <c r="VHC835" s="1"/>
      <c r="VHD835" s="1"/>
      <c r="VHE835" s="1"/>
      <c r="VHF835" s="1"/>
      <c r="VHG835" s="1"/>
      <c r="VHH835" s="1"/>
      <c r="VHI835" s="1"/>
      <c r="VHJ835" s="1"/>
      <c r="VHK835" s="1"/>
      <c r="VHL835" s="1"/>
      <c r="VHM835" s="1"/>
      <c r="VHN835" s="1"/>
      <c r="VHO835" s="1"/>
      <c r="VHP835" s="1"/>
      <c r="VHQ835" s="1"/>
      <c r="VHR835" s="1"/>
      <c r="VHS835" s="1"/>
      <c r="VHT835" s="1"/>
      <c r="VHU835" s="1"/>
      <c r="VHV835" s="1"/>
      <c r="VHW835" s="1"/>
      <c r="VHX835" s="1"/>
      <c r="VHY835" s="1"/>
      <c r="VHZ835" s="1"/>
      <c r="VIA835" s="1"/>
      <c r="VIB835" s="1"/>
      <c r="VIC835" s="1"/>
      <c r="VID835" s="1"/>
      <c r="VIE835" s="1"/>
      <c r="VIF835" s="1"/>
      <c r="VIG835" s="1"/>
      <c r="VIH835" s="1"/>
      <c r="VII835" s="1"/>
      <c r="VIJ835" s="1"/>
      <c r="VIK835" s="1"/>
      <c r="VIL835" s="1"/>
      <c r="VIM835" s="1"/>
      <c r="VIN835" s="1"/>
      <c r="VIO835" s="1"/>
      <c r="VIP835" s="1"/>
      <c r="VIQ835" s="1"/>
      <c r="VIR835" s="1"/>
      <c r="VIS835" s="1"/>
      <c r="VIT835" s="1"/>
      <c r="VIU835" s="1"/>
      <c r="VIV835" s="1"/>
      <c r="VIW835" s="1"/>
      <c r="VIX835" s="1"/>
      <c r="VIY835" s="1"/>
      <c r="VIZ835" s="1"/>
      <c r="VJA835" s="1"/>
      <c r="VJB835" s="1"/>
      <c r="VJC835" s="1"/>
      <c r="VJD835" s="1"/>
      <c r="VJE835" s="1"/>
      <c r="VJF835" s="1"/>
      <c r="VJG835" s="1"/>
      <c r="VJH835" s="1"/>
      <c r="VJI835" s="1"/>
      <c r="VJJ835" s="1"/>
      <c r="VJK835" s="1"/>
      <c r="VJL835" s="1"/>
      <c r="VJM835" s="1"/>
      <c r="VJN835" s="1"/>
      <c r="VJO835" s="1"/>
      <c r="VJP835" s="1"/>
      <c r="VJQ835" s="1"/>
      <c r="VJR835" s="1"/>
      <c r="VJS835" s="1"/>
      <c r="VJT835" s="1"/>
      <c r="VJU835" s="1"/>
      <c r="VJV835" s="1"/>
      <c r="VJW835" s="1"/>
      <c r="VJX835" s="1"/>
      <c r="VJY835" s="1"/>
      <c r="VJZ835" s="1"/>
      <c r="VKA835" s="1"/>
      <c r="VKB835" s="1"/>
      <c r="VKC835" s="1"/>
      <c r="VKD835" s="1"/>
      <c r="VKE835" s="1"/>
      <c r="VKF835" s="1"/>
      <c r="VKG835" s="1"/>
      <c r="VKH835" s="1"/>
      <c r="VKI835" s="1"/>
      <c r="VKJ835" s="1"/>
      <c r="VKK835" s="1"/>
      <c r="VKL835" s="1"/>
      <c r="VKM835" s="1"/>
      <c r="VKN835" s="1"/>
      <c r="VKO835" s="1"/>
      <c r="VKP835" s="1"/>
      <c r="VKQ835" s="1"/>
      <c r="VKR835" s="1"/>
      <c r="VKS835" s="1"/>
      <c r="VKT835" s="1"/>
      <c r="VKU835" s="1"/>
      <c r="VKV835" s="1"/>
      <c r="VKW835" s="1"/>
      <c r="VKX835" s="1"/>
      <c r="VKY835" s="1"/>
      <c r="VKZ835" s="1"/>
      <c r="VLA835" s="1"/>
      <c r="VLB835" s="1"/>
      <c r="VLC835" s="1"/>
      <c r="VLD835" s="1"/>
      <c r="VLE835" s="1"/>
      <c r="VLF835" s="1"/>
      <c r="VLG835" s="1"/>
      <c r="VLH835" s="1"/>
      <c r="VLI835" s="1"/>
      <c r="VLJ835" s="1"/>
      <c r="VLK835" s="1"/>
      <c r="VLL835" s="1"/>
      <c r="VLM835" s="1"/>
      <c r="VLN835" s="1"/>
      <c r="VLO835" s="1"/>
      <c r="VLP835" s="1"/>
      <c r="VLQ835" s="1"/>
      <c r="VLR835" s="1"/>
      <c r="VLS835" s="1"/>
      <c r="VLT835" s="1"/>
      <c r="VLU835" s="1"/>
      <c r="VLV835" s="1"/>
      <c r="VLW835" s="1"/>
      <c r="VLX835" s="1"/>
      <c r="VLY835" s="1"/>
      <c r="VLZ835" s="1"/>
      <c r="VMA835" s="1"/>
      <c r="VMB835" s="1"/>
      <c r="VMC835" s="1"/>
      <c r="VMD835" s="1"/>
      <c r="VME835" s="1"/>
      <c r="VMF835" s="1"/>
      <c r="VMG835" s="1"/>
      <c r="VMH835" s="1"/>
      <c r="VMI835" s="1"/>
      <c r="VMJ835" s="1"/>
      <c r="VMK835" s="1"/>
      <c r="VML835" s="1"/>
      <c r="VMM835" s="1"/>
      <c r="VMN835" s="1"/>
      <c r="VMO835" s="1"/>
      <c r="VMP835" s="1"/>
      <c r="VMQ835" s="1"/>
      <c r="VMR835" s="1"/>
      <c r="VMS835" s="1"/>
      <c r="VMT835" s="1"/>
      <c r="VMU835" s="1"/>
      <c r="VMV835" s="1"/>
      <c r="VMW835" s="1"/>
      <c r="VMX835" s="1"/>
      <c r="VMY835" s="1"/>
      <c r="VMZ835" s="1"/>
      <c r="VNA835" s="1"/>
      <c r="VNB835" s="1"/>
      <c r="VNC835" s="1"/>
      <c r="VND835" s="1"/>
      <c r="VNE835" s="1"/>
      <c r="VNF835" s="1"/>
      <c r="VNG835" s="1"/>
      <c r="VNH835" s="1"/>
      <c r="VNI835" s="1"/>
      <c r="VNJ835" s="1"/>
      <c r="VNK835" s="1"/>
      <c r="VNL835" s="1"/>
      <c r="VNM835" s="1"/>
      <c r="VNN835" s="1"/>
      <c r="VNO835" s="1"/>
      <c r="VNP835" s="1"/>
      <c r="VNQ835" s="1"/>
      <c r="VNR835" s="1"/>
      <c r="VNS835" s="1"/>
      <c r="VNT835" s="1"/>
      <c r="VNU835" s="1"/>
      <c r="VNV835" s="1"/>
      <c r="VNW835" s="1"/>
      <c r="VNX835" s="1"/>
      <c r="VNY835" s="1"/>
      <c r="VNZ835" s="1"/>
      <c r="VOA835" s="1"/>
      <c r="VOB835" s="1"/>
      <c r="VOC835" s="1"/>
      <c r="VOD835" s="1"/>
      <c r="VOE835" s="1"/>
      <c r="VOF835" s="1"/>
      <c r="VOG835" s="1"/>
      <c r="VOH835" s="1"/>
      <c r="VOI835" s="1"/>
      <c r="VOJ835" s="1"/>
      <c r="VOK835" s="1"/>
      <c r="VOL835" s="1"/>
      <c r="VOM835" s="1"/>
      <c r="VON835" s="1"/>
      <c r="VOO835" s="1"/>
      <c r="VOP835" s="1"/>
      <c r="VOQ835" s="1"/>
      <c r="VOR835" s="1"/>
      <c r="VOS835" s="1"/>
      <c r="VOT835" s="1"/>
      <c r="VOU835" s="1"/>
      <c r="VOV835" s="1"/>
      <c r="VOW835" s="1"/>
      <c r="VOX835" s="1"/>
      <c r="VOY835" s="1"/>
      <c r="VOZ835" s="1"/>
      <c r="VPA835" s="1"/>
      <c r="VPB835" s="1"/>
      <c r="VPC835" s="1"/>
      <c r="VPD835" s="1"/>
      <c r="VPE835" s="1"/>
      <c r="VPF835" s="1"/>
      <c r="VPG835" s="1"/>
      <c r="VPH835" s="1"/>
      <c r="VPI835" s="1"/>
      <c r="VPJ835" s="1"/>
      <c r="VPK835" s="1"/>
      <c r="VPL835" s="1"/>
      <c r="VPM835" s="1"/>
      <c r="VPN835" s="1"/>
      <c r="VPO835" s="1"/>
      <c r="VPP835" s="1"/>
      <c r="VPQ835" s="1"/>
      <c r="VPR835" s="1"/>
      <c r="VPS835" s="1"/>
      <c r="VPT835" s="1"/>
      <c r="VPU835" s="1"/>
      <c r="VPV835" s="1"/>
      <c r="VPW835" s="1"/>
      <c r="VPX835" s="1"/>
      <c r="VPY835" s="1"/>
      <c r="VPZ835" s="1"/>
      <c r="VQA835" s="1"/>
      <c r="VQB835" s="1"/>
      <c r="VQC835" s="1"/>
      <c r="VQD835" s="1"/>
      <c r="VQE835" s="1"/>
      <c r="VQF835" s="1"/>
      <c r="VQG835" s="1"/>
      <c r="VQH835" s="1"/>
      <c r="VQI835" s="1"/>
      <c r="VQJ835" s="1"/>
      <c r="VQK835" s="1"/>
      <c r="VQL835" s="1"/>
      <c r="VQM835" s="1"/>
      <c r="VQN835" s="1"/>
      <c r="VQO835" s="1"/>
      <c r="VQP835" s="1"/>
      <c r="VQQ835" s="1"/>
      <c r="VQR835" s="1"/>
      <c r="VQS835" s="1"/>
      <c r="VQT835" s="1"/>
      <c r="VQU835" s="1"/>
      <c r="VQV835" s="1"/>
      <c r="VQW835" s="1"/>
      <c r="VQX835" s="1"/>
      <c r="VQY835" s="1"/>
      <c r="VQZ835" s="1"/>
      <c r="VRA835" s="1"/>
      <c r="VRB835" s="1"/>
      <c r="VRC835" s="1"/>
      <c r="VRD835" s="1"/>
      <c r="VRE835" s="1"/>
      <c r="VRF835" s="1"/>
      <c r="VRG835" s="1"/>
      <c r="VRH835" s="1"/>
      <c r="VRI835" s="1"/>
      <c r="VRJ835" s="1"/>
      <c r="VRK835" s="1"/>
      <c r="VRL835" s="1"/>
      <c r="VRM835" s="1"/>
      <c r="VRN835" s="1"/>
      <c r="VRO835" s="1"/>
      <c r="VRP835" s="1"/>
      <c r="VRQ835" s="1"/>
      <c r="VRR835" s="1"/>
      <c r="VRS835" s="1"/>
      <c r="VRT835" s="1"/>
      <c r="VRU835" s="1"/>
      <c r="VRV835" s="1"/>
      <c r="VRW835" s="1"/>
      <c r="VRX835" s="1"/>
      <c r="VRY835" s="1"/>
      <c r="VRZ835" s="1"/>
      <c r="VSA835" s="1"/>
      <c r="VSB835" s="1"/>
      <c r="VSC835" s="1"/>
      <c r="VSD835" s="1"/>
      <c r="VSE835" s="1"/>
      <c r="VSF835" s="1"/>
      <c r="VSG835" s="1"/>
      <c r="VSH835" s="1"/>
      <c r="VSI835" s="1"/>
      <c r="VSJ835" s="1"/>
      <c r="VSK835" s="1"/>
      <c r="VSL835" s="1"/>
      <c r="VSM835" s="1"/>
      <c r="VSN835" s="1"/>
      <c r="VSO835" s="1"/>
      <c r="VSP835" s="1"/>
      <c r="VSQ835" s="1"/>
      <c r="VSR835" s="1"/>
      <c r="VSS835" s="1"/>
      <c r="VST835" s="1"/>
      <c r="VSU835" s="1"/>
      <c r="VSV835" s="1"/>
      <c r="VSW835" s="1"/>
      <c r="VSX835" s="1"/>
      <c r="VSY835" s="1"/>
      <c r="VSZ835" s="1"/>
      <c r="VTA835" s="1"/>
      <c r="VTB835" s="1"/>
      <c r="VTC835" s="1"/>
      <c r="VTD835" s="1"/>
      <c r="VTE835" s="1"/>
      <c r="VTF835" s="1"/>
      <c r="VTG835" s="1"/>
      <c r="VTH835" s="1"/>
      <c r="VTI835" s="1"/>
      <c r="VTJ835" s="1"/>
      <c r="VTK835" s="1"/>
      <c r="VTL835" s="1"/>
      <c r="VTM835" s="1"/>
      <c r="VTN835" s="1"/>
      <c r="VTO835" s="1"/>
      <c r="VTP835" s="1"/>
      <c r="VTQ835" s="1"/>
      <c r="VTR835" s="1"/>
      <c r="VTS835" s="1"/>
      <c r="VTT835" s="1"/>
      <c r="VTU835" s="1"/>
      <c r="VTV835" s="1"/>
      <c r="VTW835" s="1"/>
      <c r="VTX835" s="1"/>
      <c r="VTY835" s="1"/>
      <c r="VTZ835" s="1"/>
      <c r="VUA835" s="1"/>
      <c r="VUB835" s="1"/>
      <c r="VUC835" s="1"/>
      <c r="VUD835" s="1"/>
      <c r="VUE835" s="1"/>
      <c r="VUF835" s="1"/>
      <c r="VUG835" s="1"/>
      <c r="VUH835" s="1"/>
      <c r="VUI835" s="1"/>
      <c r="VUJ835" s="1"/>
      <c r="VUK835" s="1"/>
      <c r="VUL835" s="1"/>
      <c r="VUM835" s="1"/>
      <c r="VUN835" s="1"/>
      <c r="VUO835" s="1"/>
      <c r="VUP835" s="1"/>
      <c r="VUQ835" s="1"/>
      <c r="VUR835" s="1"/>
      <c r="VUS835" s="1"/>
      <c r="VUT835" s="1"/>
      <c r="VUU835" s="1"/>
      <c r="VUV835" s="1"/>
      <c r="VUW835" s="1"/>
      <c r="VUX835" s="1"/>
      <c r="VUY835" s="1"/>
      <c r="VUZ835" s="1"/>
      <c r="VVA835" s="1"/>
      <c r="VVB835" s="1"/>
      <c r="VVC835" s="1"/>
      <c r="VVD835" s="1"/>
      <c r="VVE835" s="1"/>
      <c r="VVF835" s="1"/>
      <c r="VVG835" s="1"/>
      <c r="VVH835" s="1"/>
      <c r="VVI835" s="1"/>
      <c r="VVJ835" s="1"/>
      <c r="VVK835" s="1"/>
      <c r="VVL835" s="1"/>
      <c r="VVM835" s="1"/>
      <c r="VVN835" s="1"/>
      <c r="VVO835" s="1"/>
      <c r="VVP835" s="1"/>
      <c r="VVQ835" s="1"/>
      <c r="VVR835" s="1"/>
      <c r="VVS835" s="1"/>
      <c r="VVT835" s="1"/>
      <c r="VVU835" s="1"/>
      <c r="VVV835" s="1"/>
      <c r="VVW835" s="1"/>
      <c r="VVX835" s="1"/>
      <c r="VVY835" s="1"/>
      <c r="VVZ835" s="1"/>
      <c r="VWA835" s="1"/>
      <c r="VWB835" s="1"/>
      <c r="VWC835" s="1"/>
      <c r="VWD835" s="1"/>
      <c r="VWE835" s="1"/>
      <c r="VWF835" s="1"/>
      <c r="VWG835" s="1"/>
      <c r="VWH835" s="1"/>
      <c r="VWI835" s="1"/>
      <c r="VWJ835" s="1"/>
      <c r="VWK835" s="1"/>
      <c r="VWL835" s="1"/>
      <c r="VWM835" s="1"/>
      <c r="VWN835" s="1"/>
      <c r="VWO835" s="1"/>
      <c r="VWP835" s="1"/>
      <c r="VWQ835" s="1"/>
      <c r="VWR835" s="1"/>
      <c r="VWS835" s="1"/>
      <c r="VWT835" s="1"/>
      <c r="VWU835" s="1"/>
      <c r="VWV835" s="1"/>
      <c r="VWW835" s="1"/>
      <c r="VWX835" s="1"/>
      <c r="VWY835" s="1"/>
      <c r="VWZ835" s="1"/>
      <c r="VXA835" s="1"/>
      <c r="VXB835" s="1"/>
      <c r="VXC835" s="1"/>
      <c r="VXD835" s="1"/>
      <c r="VXE835" s="1"/>
      <c r="VXF835" s="1"/>
      <c r="VXG835" s="1"/>
      <c r="VXH835" s="1"/>
      <c r="VXI835" s="1"/>
      <c r="VXJ835" s="1"/>
      <c r="VXK835" s="1"/>
      <c r="VXL835" s="1"/>
      <c r="VXM835" s="1"/>
      <c r="VXN835" s="1"/>
      <c r="VXO835" s="1"/>
      <c r="VXP835" s="1"/>
      <c r="VXQ835" s="1"/>
      <c r="VXR835" s="1"/>
      <c r="VXS835" s="1"/>
      <c r="VXT835" s="1"/>
      <c r="VXU835" s="1"/>
      <c r="VXV835" s="1"/>
      <c r="VXW835" s="1"/>
      <c r="VXX835" s="1"/>
      <c r="VXY835" s="1"/>
      <c r="VXZ835" s="1"/>
      <c r="VYA835" s="1"/>
      <c r="VYB835" s="1"/>
      <c r="VYC835" s="1"/>
      <c r="VYD835" s="1"/>
      <c r="VYE835" s="1"/>
      <c r="VYF835" s="1"/>
      <c r="VYG835" s="1"/>
      <c r="VYH835" s="1"/>
      <c r="VYI835" s="1"/>
      <c r="VYJ835" s="1"/>
      <c r="VYK835" s="1"/>
      <c r="VYL835" s="1"/>
      <c r="VYM835" s="1"/>
      <c r="VYN835" s="1"/>
      <c r="VYO835" s="1"/>
      <c r="VYP835" s="1"/>
      <c r="VYQ835" s="1"/>
      <c r="VYR835" s="1"/>
      <c r="VYS835" s="1"/>
      <c r="VYT835" s="1"/>
      <c r="VYU835" s="1"/>
      <c r="VYV835" s="1"/>
      <c r="VYW835" s="1"/>
      <c r="VYX835" s="1"/>
      <c r="VYY835" s="1"/>
      <c r="VYZ835" s="1"/>
      <c r="VZA835" s="1"/>
      <c r="VZB835" s="1"/>
      <c r="VZC835" s="1"/>
      <c r="VZD835" s="1"/>
      <c r="VZE835" s="1"/>
      <c r="VZF835" s="1"/>
      <c r="VZG835" s="1"/>
      <c r="VZH835" s="1"/>
      <c r="VZI835" s="1"/>
      <c r="VZJ835" s="1"/>
      <c r="VZK835" s="1"/>
      <c r="VZL835" s="1"/>
      <c r="VZM835" s="1"/>
      <c r="VZN835" s="1"/>
      <c r="VZO835" s="1"/>
      <c r="VZP835" s="1"/>
      <c r="VZQ835" s="1"/>
      <c r="VZR835" s="1"/>
      <c r="VZS835" s="1"/>
      <c r="VZT835" s="1"/>
      <c r="VZU835" s="1"/>
      <c r="VZV835" s="1"/>
      <c r="VZW835" s="1"/>
      <c r="VZX835" s="1"/>
      <c r="VZY835" s="1"/>
      <c r="VZZ835" s="1"/>
      <c r="WAA835" s="1"/>
      <c r="WAB835" s="1"/>
      <c r="WAC835" s="1"/>
      <c r="WAD835" s="1"/>
      <c r="WAE835" s="1"/>
      <c r="WAF835" s="1"/>
      <c r="WAG835" s="1"/>
      <c r="WAH835" s="1"/>
      <c r="WAI835" s="1"/>
      <c r="WAJ835" s="1"/>
      <c r="WAK835" s="1"/>
      <c r="WAL835" s="1"/>
      <c r="WAM835" s="1"/>
      <c r="WAN835" s="1"/>
      <c r="WAO835" s="1"/>
      <c r="WAP835" s="1"/>
      <c r="WAQ835" s="1"/>
      <c r="WAR835" s="1"/>
      <c r="WAS835" s="1"/>
      <c r="WAT835" s="1"/>
      <c r="WAU835" s="1"/>
      <c r="WAV835" s="1"/>
      <c r="WAW835" s="1"/>
      <c r="WAX835" s="1"/>
      <c r="WAY835" s="1"/>
      <c r="WAZ835" s="1"/>
      <c r="WBA835" s="1"/>
      <c r="WBB835" s="1"/>
      <c r="WBC835" s="1"/>
      <c r="WBD835" s="1"/>
      <c r="WBE835" s="1"/>
      <c r="WBF835" s="1"/>
      <c r="WBG835" s="1"/>
      <c r="WBH835" s="1"/>
      <c r="WBI835" s="1"/>
      <c r="WBJ835" s="1"/>
      <c r="WBK835" s="1"/>
      <c r="WBL835" s="1"/>
      <c r="WBM835" s="1"/>
      <c r="WBN835" s="1"/>
      <c r="WBO835" s="1"/>
      <c r="WBP835" s="1"/>
      <c r="WBQ835" s="1"/>
      <c r="WBR835" s="1"/>
      <c r="WBS835" s="1"/>
      <c r="WBT835" s="1"/>
      <c r="WBU835" s="1"/>
      <c r="WBV835" s="1"/>
      <c r="WBW835" s="1"/>
      <c r="WBX835" s="1"/>
      <c r="WBY835" s="1"/>
      <c r="WBZ835" s="1"/>
      <c r="WCA835" s="1"/>
      <c r="WCB835" s="1"/>
      <c r="WCC835" s="1"/>
      <c r="WCD835" s="1"/>
      <c r="WCE835" s="1"/>
      <c r="WCF835" s="1"/>
      <c r="WCG835" s="1"/>
      <c r="WCH835" s="1"/>
      <c r="WCI835" s="1"/>
      <c r="WCJ835" s="1"/>
      <c r="WCK835" s="1"/>
      <c r="WCL835" s="1"/>
      <c r="WCM835" s="1"/>
      <c r="WCN835" s="1"/>
      <c r="WCO835" s="1"/>
      <c r="WCP835" s="1"/>
      <c r="WCQ835" s="1"/>
      <c r="WCR835" s="1"/>
      <c r="WCS835" s="1"/>
      <c r="WCT835" s="1"/>
      <c r="WCU835" s="1"/>
      <c r="WCV835" s="1"/>
      <c r="WCW835" s="1"/>
      <c r="WCX835" s="1"/>
      <c r="WCY835" s="1"/>
      <c r="WCZ835" s="1"/>
      <c r="WDA835" s="1"/>
      <c r="WDB835" s="1"/>
      <c r="WDC835" s="1"/>
      <c r="WDD835" s="1"/>
      <c r="WDE835" s="1"/>
      <c r="WDF835" s="1"/>
      <c r="WDG835" s="1"/>
      <c r="WDH835" s="1"/>
      <c r="WDI835" s="1"/>
      <c r="WDJ835" s="1"/>
      <c r="WDK835" s="1"/>
      <c r="WDL835" s="1"/>
      <c r="WDM835" s="1"/>
      <c r="WDN835" s="1"/>
      <c r="WDO835" s="1"/>
      <c r="WDP835" s="1"/>
      <c r="WDQ835" s="1"/>
      <c r="WDR835" s="1"/>
      <c r="WDS835" s="1"/>
      <c r="WDT835" s="1"/>
      <c r="WDU835" s="1"/>
      <c r="WDV835" s="1"/>
      <c r="WDW835" s="1"/>
      <c r="WDX835" s="1"/>
      <c r="WDY835" s="1"/>
      <c r="WDZ835" s="1"/>
      <c r="WEA835" s="1"/>
      <c r="WEB835" s="1"/>
      <c r="WEC835" s="1"/>
      <c r="WED835" s="1"/>
      <c r="WEE835" s="1"/>
      <c r="WEF835" s="1"/>
      <c r="WEG835" s="1"/>
      <c r="WEH835" s="1"/>
      <c r="WEI835" s="1"/>
      <c r="WEJ835" s="1"/>
      <c r="WEK835" s="1"/>
      <c r="WEL835" s="1"/>
      <c r="WEM835" s="1"/>
      <c r="WEN835" s="1"/>
      <c r="WEO835" s="1"/>
      <c r="WEP835" s="1"/>
      <c r="WEQ835" s="1"/>
      <c r="WER835" s="1"/>
      <c r="WES835" s="1"/>
      <c r="WET835" s="1"/>
      <c r="WEU835" s="1"/>
      <c r="WEV835" s="1"/>
      <c r="WEW835" s="1"/>
      <c r="WEX835" s="1"/>
      <c r="WEY835" s="1"/>
      <c r="WEZ835" s="1"/>
      <c r="WFA835" s="1"/>
      <c r="WFB835" s="1"/>
      <c r="WFC835" s="1"/>
      <c r="WFD835" s="1"/>
      <c r="WFE835" s="1"/>
      <c r="WFF835" s="1"/>
      <c r="WFG835" s="1"/>
      <c r="WFH835" s="1"/>
      <c r="WFI835" s="1"/>
      <c r="WFJ835" s="1"/>
      <c r="WFK835" s="1"/>
      <c r="WFL835" s="1"/>
      <c r="WFM835" s="1"/>
      <c r="WFN835" s="1"/>
      <c r="WFO835" s="1"/>
      <c r="WFP835" s="1"/>
      <c r="WFQ835" s="1"/>
      <c r="WFR835" s="1"/>
      <c r="WFS835" s="1"/>
      <c r="WFT835" s="1"/>
      <c r="WFU835" s="1"/>
      <c r="WFV835" s="1"/>
      <c r="WFW835" s="1"/>
      <c r="WFX835" s="1"/>
      <c r="WFY835" s="1"/>
      <c r="WFZ835" s="1"/>
      <c r="WGA835" s="1"/>
      <c r="WGB835" s="1"/>
      <c r="WGC835" s="1"/>
      <c r="WGD835" s="1"/>
      <c r="WGE835" s="1"/>
      <c r="WGF835" s="1"/>
      <c r="WGG835" s="1"/>
      <c r="WGH835" s="1"/>
      <c r="WGI835" s="1"/>
      <c r="WGJ835" s="1"/>
      <c r="WGK835" s="1"/>
      <c r="WGL835" s="1"/>
      <c r="WGM835" s="1"/>
      <c r="WGN835" s="1"/>
      <c r="WGO835" s="1"/>
      <c r="WGP835" s="1"/>
      <c r="WGQ835" s="1"/>
      <c r="WGR835" s="1"/>
      <c r="WGS835" s="1"/>
      <c r="WGT835" s="1"/>
      <c r="WGU835" s="1"/>
      <c r="WGV835" s="1"/>
      <c r="WGW835" s="1"/>
      <c r="WGX835" s="1"/>
      <c r="WGY835" s="1"/>
      <c r="WGZ835" s="1"/>
      <c r="WHA835" s="1"/>
      <c r="WHB835" s="1"/>
      <c r="WHC835" s="1"/>
      <c r="WHD835" s="1"/>
      <c r="WHE835" s="1"/>
      <c r="WHF835" s="1"/>
      <c r="WHG835" s="1"/>
      <c r="WHH835" s="1"/>
      <c r="WHI835" s="1"/>
      <c r="WHJ835" s="1"/>
      <c r="WHK835" s="1"/>
      <c r="WHL835" s="1"/>
      <c r="WHM835" s="1"/>
      <c r="WHN835" s="1"/>
      <c r="WHO835" s="1"/>
      <c r="WHP835" s="1"/>
      <c r="WHQ835" s="1"/>
      <c r="WHR835" s="1"/>
      <c r="WHS835" s="1"/>
      <c r="WHT835" s="1"/>
      <c r="WHU835" s="1"/>
      <c r="WHV835" s="1"/>
      <c r="WHW835" s="1"/>
      <c r="WHX835" s="1"/>
      <c r="WHY835" s="1"/>
      <c r="WHZ835" s="1"/>
      <c r="WIA835" s="1"/>
      <c r="WIB835" s="1"/>
      <c r="WIC835" s="1"/>
      <c r="WID835" s="1"/>
      <c r="WIE835" s="1"/>
      <c r="WIF835" s="1"/>
      <c r="WIG835" s="1"/>
      <c r="WIH835" s="1"/>
      <c r="WII835" s="1"/>
      <c r="WIJ835" s="1"/>
      <c r="WIK835" s="1"/>
      <c r="WIL835" s="1"/>
      <c r="WIM835" s="1"/>
      <c r="WIN835" s="1"/>
      <c r="WIO835" s="1"/>
      <c r="WIP835" s="1"/>
      <c r="WIQ835" s="1"/>
      <c r="WIR835" s="1"/>
      <c r="WIS835" s="1"/>
      <c r="WIT835" s="1"/>
      <c r="WIU835" s="1"/>
      <c r="WIV835" s="1"/>
      <c r="WIW835" s="1"/>
      <c r="WIX835" s="1"/>
      <c r="WIY835" s="1"/>
      <c r="WIZ835" s="1"/>
      <c r="WJA835" s="1"/>
      <c r="WJB835" s="1"/>
      <c r="WJC835" s="1"/>
      <c r="WJD835" s="1"/>
      <c r="WJE835" s="1"/>
      <c r="WJF835" s="1"/>
      <c r="WJG835" s="1"/>
      <c r="WJH835" s="1"/>
      <c r="WJI835" s="1"/>
      <c r="WJJ835" s="1"/>
      <c r="WJK835" s="1"/>
      <c r="WJL835" s="1"/>
      <c r="WJM835" s="1"/>
      <c r="WJN835" s="1"/>
      <c r="WJO835" s="1"/>
      <c r="WJP835" s="1"/>
      <c r="WJQ835" s="1"/>
      <c r="WJR835" s="1"/>
      <c r="WJS835" s="1"/>
      <c r="WJT835" s="1"/>
      <c r="WJU835" s="1"/>
      <c r="WJV835" s="1"/>
      <c r="WJW835" s="1"/>
      <c r="WJX835" s="1"/>
      <c r="WJY835" s="1"/>
      <c r="WJZ835" s="1"/>
      <c r="WKA835" s="1"/>
      <c r="WKB835" s="1"/>
      <c r="WKC835" s="1"/>
      <c r="WKD835" s="1"/>
      <c r="WKE835" s="1"/>
      <c r="WKF835" s="1"/>
      <c r="WKG835" s="1"/>
      <c r="WKH835" s="1"/>
      <c r="WKI835" s="1"/>
      <c r="WKJ835" s="1"/>
      <c r="WKK835" s="1"/>
      <c r="WKL835" s="1"/>
      <c r="WKM835" s="1"/>
      <c r="WKN835" s="1"/>
      <c r="WKO835" s="1"/>
      <c r="WKP835" s="1"/>
      <c r="WKQ835" s="1"/>
      <c r="WKR835" s="1"/>
      <c r="WKS835" s="1"/>
      <c r="WKT835" s="1"/>
      <c r="WKU835" s="1"/>
      <c r="WKV835" s="1"/>
      <c r="WKW835" s="1"/>
      <c r="WKX835" s="1"/>
      <c r="WKY835" s="1"/>
      <c r="WKZ835" s="1"/>
      <c r="WLA835" s="1"/>
      <c r="WLB835" s="1"/>
      <c r="WLC835" s="1"/>
      <c r="WLD835" s="1"/>
      <c r="WLE835" s="1"/>
      <c r="WLF835" s="1"/>
      <c r="WLG835" s="1"/>
      <c r="WLH835" s="1"/>
      <c r="WLI835" s="1"/>
      <c r="WLJ835" s="1"/>
      <c r="WLK835" s="1"/>
      <c r="WLL835" s="1"/>
      <c r="WLM835" s="1"/>
      <c r="WLN835" s="1"/>
      <c r="WLO835" s="1"/>
      <c r="WLP835" s="1"/>
      <c r="WLQ835" s="1"/>
      <c r="WLR835" s="1"/>
      <c r="WLS835" s="1"/>
      <c r="WLT835" s="1"/>
      <c r="WLU835" s="1"/>
      <c r="WLV835" s="1"/>
      <c r="WLW835" s="1"/>
      <c r="WLX835" s="1"/>
      <c r="WLY835" s="1"/>
      <c r="WLZ835" s="1"/>
      <c r="WMA835" s="1"/>
      <c r="WMB835" s="1"/>
      <c r="WMC835" s="1"/>
      <c r="WMD835" s="1"/>
      <c r="WME835" s="1"/>
      <c r="WMF835" s="1"/>
      <c r="WMG835" s="1"/>
      <c r="WMH835" s="1"/>
      <c r="WMI835" s="1"/>
      <c r="WMJ835" s="1"/>
      <c r="WMK835" s="1"/>
      <c r="WML835" s="1"/>
      <c r="WMM835" s="1"/>
      <c r="WMN835" s="1"/>
      <c r="WMO835" s="1"/>
      <c r="WMP835" s="1"/>
      <c r="WMQ835" s="1"/>
      <c r="WMR835" s="1"/>
      <c r="WMS835" s="1"/>
      <c r="WMT835" s="1"/>
      <c r="WMU835" s="1"/>
      <c r="WMV835" s="1"/>
      <c r="WMW835" s="1"/>
      <c r="WMX835" s="1"/>
      <c r="WMY835" s="1"/>
      <c r="WMZ835" s="1"/>
      <c r="WNA835" s="1"/>
      <c r="WNB835" s="1"/>
      <c r="WNC835" s="1"/>
      <c r="WND835" s="1"/>
      <c r="WNE835" s="1"/>
      <c r="WNF835" s="1"/>
      <c r="WNG835" s="1"/>
      <c r="WNH835" s="1"/>
      <c r="WNI835" s="1"/>
      <c r="WNJ835" s="1"/>
      <c r="WNK835" s="1"/>
      <c r="WNL835" s="1"/>
      <c r="WNM835" s="1"/>
      <c r="WNN835" s="1"/>
      <c r="WNO835" s="1"/>
      <c r="WNP835" s="1"/>
      <c r="WNQ835" s="1"/>
      <c r="WNR835" s="1"/>
      <c r="WNS835" s="1"/>
      <c r="WNT835" s="1"/>
      <c r="WNU835" s="1"/>
      <c r="WNV835" s="1"/>
      <c r="WNW835" s="1"/>
      <c r="WNX835" s="1"/>
      <c r="WNY835" s="1"/>
      <c r="WNZ835" s="1"/>
      <c r="WOA835" s="1"/>
      <c r="WOB835" s="1"/>
      <c r="WOC835" s="1"/>
      <c r="WOD835" s="1"/>
      <c r="WOE835" s="1"/>
      <c r="WOF835" s="1"/>
      <c r="WOG835" s="1"/>
      <c r="WOH835" s="1"/>
      <c r="WOI835" s="1"/>
      <c r="WOJ835" s="1"/>
      <c r="WOK835" s="1"/>
      <c r="WOL835" s="1"/>
      <c r="WOM835" s="1"/>
      <c r="WON835" s="1"/>
      <c r="WOO835" s="1"/>
      <c r="WOP835" s="1"/>
      <c r="WOQ835" s="1"/>
      <c r="WOR835" s="1"/>
      <c r="WOS835" s="1"/>
      <c r="WOT835" s="1"/>
      <c r="WOU835" s="1"/>
      <c r="WOV835" s="1"/>
      <c r="WOW835" s="1"/>
      <c r="WOX835" s="1"/>
      <c r="WOY835" s="1"/>
      <c r="WOZ835" s="1"/>
      <c r="WPA835" s="1"/>
      <c r="WPB835" s="1"/>
      <c r="WPC835" s="1"/>
      <c r="WPD835" s="1"/>
      <c r="WPE835" s="1"/>
      <c r="WPF835" s="1"/>
      <c r="WPG835" s="1"/>
      <c r="WPH835" s="1"/>
      <c r="WPI835" s="1"/>
      <c r="WPJ835" s="1"/>
      <c r="WPK835" s="1"/>
      <c r="WPL835" s="1"/>
      <c r="WPM835" s="1"/>
      <c r="WPN835" s="1"/>
      <c r="WPO835" s="1"/>
      <c r="WPP835" s="1"/>
      <c r="WPQ835" s="1"/>
      <c r="WPR835" s="1"/>
      <c r="WPS835" s="1"/>
      <c r="WPT835" s="1"/>
      <c r="WPU835" s="1"/>
      <c r="WPV835" s="1"/>
      <c r="WPW835" s="1"/>
      <c r="WPX835" s="1"/>
      <c r="WPY835" s="1"/>
      <c r="WPZ835" s="1"/>
      <c r="WQA835" s="1"/>
      <c r="WQB835" s="1"/>
      <c r="WQC835" s="1"/>
      <c r="WQD835" s="1"/>
      <c r="WQE835" s="1"/>
      <c r="WQF835" s="1"/>
      <c r="WQG835" s="1"/>
      <c r="WQH835" s="1"/>
      <c r="WQI835" s="1"/>
      <c r="WQJ835" s="1"/>
      <c r="WQK835" s="1"/>
      <c r="WQL835" s="1"/>
      <c r="WQM835" s="1"/>
      <c r="WQN835" s="1"/>
      <c r="WQO835" s="1"/>
      <c r="WQP835" s="1"/>
      <c r="WQQ835" s="1"/>
      <c r="WQR835" s="1"/>
      <c r="WQS835" s="1"/>
      <c r="WQT835" s="1"/>
      <c r="WQU835" s="1"/>
      <c r="WQV835" s="1"/>
      <c r="WQW835" s="1"/>
      <c r="WQX835" s="1"/>
      <c r="WQY835" s="1"/>
      <c r="WQZ835" s="1"/>
      <c r="WRA835" s="1"/>
      <c r="WRB835" s="1"/>
      <c r="WRC835" s="1"/>
      <c r="WRD835" s="1"/>
      <c r="WRE835" s="1"/>
      <c r="WRF835" s="1"/>
      <c r="WRG835" s="1"/>
      <c r="WRH835" s="1"/>
      <c r="WRI835" s="1"/>
      <c r="WRJ835" s="1"/>
      <c r="WRK835" s="1"/>
      <c r="WRL835" s="1"/>
      <c r="WRM835" s="1"/>
      <c r="WRN835" s="1"/>
      <c r="WRO835" s="1"/>
      <c r="WRP835" s="1"/>
      <c r="WRQ835" s="1"/>
      <c r="WRR835" s="1"/>
      <c r="WRS835" s="1"/>
      <c r="WRT835" s="1"/>
      <c r="WRU835" s="1"/>
      <c r="WRV835" s="1"/>
      <c r="WRW835" s="1"/>
      <c r="WRX835" s="1"/>
      <c r="WRY835" s="1"/>
      <c r="WRZ835" s="1"/>
      <c r="WSA835" s="1"/>
      <c r="WSB835" s="1"/>
      <c r="WSC835" s="1"/>
      <c r="WSD835" s="1"/>
      <c r="WSE835" s="1"/>
      <c r="WSF835" s="1"/>
      <c r="WSG835" s="1"/>
      <c r="WSH835" s="1"/>
      <c r="WSI835" s="1"/>
      <c r="WSJ835" s="1"/>
      <c r="WSK835" s="1"/>
      <c r="WSL835" s="1"/>
      <c r="WSM835" s="1"/>
      <c r="WSN835" s="1"/>
      <c r="WSO835" s="1"/>
      <c r="WSP835" s="1"/>
      <c r="WSQ835" s="1"/>
      <c r="WSR835" s="1"/>
      <c r="WSS835" s="1"/>
      <c r="WST835" s="1"/>
      <c r="WSU835" s="1"/>
      <c r="WSV835" s="1"/>
      <c r="WSW835" s="1"/>
      <c r="WSX835" s="1"/>
      <c r="WSY835" s="1"/>
      <c r="WSZ835" s="1"/>
      <c r="WTA835" s="1"/>
      <c r="WTB835" s="1"/>
      <c r="WTC835" s="1"/>
      <c r="WTD835" s="1"/>
      <c r="WTE835" s="1"/>
      <c r="WTF835" s="1"/>
      <c r="WTG835" s="1"/>
      <c r="WTH835" s="1"/>
      <c r="WTI835" s="1"/>
      <c r="WTJ835" s="1"/>
      <c r="WTK835" s="1"/>
      <c r="WTL835" s="1"/>
      <c r="WTM835" s="1"/>
      <c r="WTN835" s="1"/>
      <c r="WTO835" s="1"/>
      <c r="WTP835" s="1"/>
      <c r="WTQ835" s="1"/>
      <c r="WTR835" s="1"/>
      <c r="WTS835" s="1"/>
      <c r="WTT835" s="1"/>
      <c r="WTU835" s="1"/>
      <c r="WTV835" s="1"/>
      <c r="WTW835" s="1"/>
      <c r="WTX835" s="1"/>
      <c r="WTY835" s="1"/>
      <c r="WTZ835" s="1"/>
      <c r="WUA835" s="1"/>
      <c r="WUB835" s="1"/>
      <c r="WUC835" s="1"/>
      <c r="WUD835" s="1"/>
      <c r="WUE835" s="1"/>
      <c r="WUF835" s="1"/>
      <c r="WUG835" s="1"/>
      <c r="WUH835" s="1"/>
      <c r="WUI835" s="1"/>
      <c r="WUJ835" s="1"/>
      <c r="WUK835" s="1"/>
      <c r="WUL835" s="1"/>
      <c r="WUM835" s="1"/>
      <c r="WUN835" s="1"/>
      <c r="WUO835" s="1"/>
      <c r="WUP835" s="1"/>
      <c r="WUQ835" s="1"/>
      <c r="WUR835" s="1"/>
      <c r="WUS835" s="1"/>
      <c r="WUT835" s="1"/>
      <c r="WUU835" s="1"/>
      <c r="WUV835" s="1"/>
      <c r="WUW835" s="1"/>
      <c r="WUX835" s="1"/>
      <c r="WUY835" s="1"/>
      <c r="WUZ835" s="1"/>
      <c r="WVA835" s="1"/>
      <c r="WVB835" s="1"/>
      <c r="WVC835" s="1"/>
      <c r="WVD835" s="1"/>
      <c r="WVE835" s="1"/>
      <c r="WVF835" s="1"/>
      <c r="WVG835" s="1"/>
      <c r="WVH835" s="1"/>
      <c r="WVI835" s="1"/>
      <c r="WVJ835" s="1"/>
      <c r="WVK835" s="1"/>
      <c r="WVL835" s="1"/>
      <c r="WVM835" s="1"/>
      <c r="WVN835" s="1"/>
      <c r="WVO835" s="1"/>
      <c r="WVP835" s="1"/>
      <c r="WVQ835" s="1"/>
    </row>
  </sheetData>
  <mergeCells count="22"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E286:E287"/>
    <mergeCell ref="F286:F287"/>
    <mergeCell ref="B39:B40"/>
    <mergeCell ref="A286:A287"/>
    <mergeCell ref="B286:B287"/>
    <mergeCell ref="C286:C287"/>
    <mergeCell ref="D286:D287"/>
  </mergeCells>
  <pageMargins left="0.59055118110236227" right="0.59055118110236227" top="0.59055118110236227" bottom="0.59055118110236227" header="0.51181102362204722" footer="0.51181102362204722"/>
  <pageSetup paperSize="9" scale="87" fitToHeight="0" orientation="landscape" r:id="rId1"/>
  <headerFooter alignWithMargins="0">
    <oddHeader>&amp;R&amp;P</oddHeader>
  </headerFooter>
  <rowBreaks count="13" manualBreakCount="13">
    <brk id="36" max="5" man="1"/>
    <brk id="112" max="5" man="1"/>
    <brk id="152" max="5" man="1"/>
    <brk id="190" max="5" man="1"/>
    <brk id="229" max="5" man="1"/>
    <brk id="267" max="5" man="1"/>
    <brk id="283" max="5" man="1"/>
    <brk id="509" max="5" man="1"/>
    <brk id="547" max="5" man="1"/>
    <brk id="699" max="5" man="1"/>
    <brk id="737" max="5" man="1"/>
    <brk id="775" max="5" man="1"/>
    <brk id="803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31.12.2018 </vt:lpstr>
      <vt:lpstr>'k 31.12.2018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2019-03-15T10:41:31Z</cp:lastPrinted>
  <dcterms:created xsi:type="dcterms:W3CDTF">2019-03-15T10:19:57Z</dcterms:created>
  <dcterms:modified xsi:type="dcterms:W3CDTF">2019-04-15T14:57:45Z</dcterms:modified>
</cp:coreProperties>
</file>