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  <sheet name="Komentář k rozpočtu" sheetId="2" r:id="rId2"/>
    <sheet name="MŠ Sokolovská" sheetId="3" r:id="rId3"/>
    <sheet name="MŠ Sportovní" sheetId="4" r:id="rId4"/>
    <sheet name="MŠ Čechova" sheetId="5" r:id="rId5"/>
    <sheet name="MŠ Na Plovárnou" sheetId="6" r:id="rId6"/>
    <sheet name="MŠ Mírová" sheetId="7" r:id="rId7"/>
    <sheet name="Obecník" sheetId="8" r:id="rId8"/>
    <sheet name="ŠJ Sokolovská" sheetId="9" r:id="rId9"/>
    <sheet name="ŠJ Sportovní" sheetId="10" r:id="rId10"/>
    <sheet name="ŠJ Čechova" sheetId="11" r:id="rId11"/>
    <sheet name="ŠJ Nad Plovárnou" sheetId="12" r:id="rId12"/>
    <sheet name="ŠJ Mírová" sheetId="13" r:id="rId13"/>
    <sheet name="Mzdové prostředky zřizovatele" sheetId="14" r:id="rId14"/>
  </sheets>
  <definedNames>
    <definedName name="_xlnm.Print_Area" localSheetId="0">'rozpočet HČ 2018'!$A$1:$G$81</definedName>
  </definedNames>
  <calcPr fullCalcOnLoad="1"/>
</workbook>
</file>

<file path=xl/sharedStrings.xml><?xml version="1.0" encoding="utf-8"?>
<sst xmlns="http://schemas.openxmlformats.org/spreadsheetml/2006/main" count="1488" uniqueCount="177">
  <si>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</si>
  <si>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</si>
  <si>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</si>
  <si>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</si>
  <si>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</si>
  <si>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</si>
  <si>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</si>
  <si>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</si>
  <si>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</si>
  <si>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</si>
  <si>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</si>
  <si>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</si>
  <si>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</si>
  <si>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</si>
  <si>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</si>
  <si>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</si>
  <si>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</si>
  <si>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</si>
  <si>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</si>
  <si>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</si>
  <si>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</si>
  <si>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</si>
  <si>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</si>
  <si>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</si>
  <si>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</si>
  <si>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</si>
  <si>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</si>
  <si>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</si>
  <si>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</si>
  <si>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</si>
  <si>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</si>
  <si>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</si>
  <si>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</si>
  <si>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</si>
  <si>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</si>
  <si>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</si>
  <si>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</si>
  <si>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</si>
  <si>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</si>
  <si>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</si>
  <si>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</si>
  <si>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</si>
  <si>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</si>
  <si>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</si>
  <si>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</si>
  <si>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</si>
  <si>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</si>
  <si>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</si>
  <si>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</si>
  <si>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</si>
  <si>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</si>
  <si>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</si>
  <si>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</si>
  <si>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</si>
  <si>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</si>
  <si>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</si>
  <si>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</si>
  <si>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</si>
  <si>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</si>
  <si>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</si>
  <si>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</si>
  <si>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</si>
  <si>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</si>
  <si>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</si>
  <si>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</si>
  <si>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</si>
  <si>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</si>
  <si>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</si>
  <si>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</si>
  <si>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</si>
  <si>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</si>
  <si>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</si>
  <si>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</si>
  <si>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</si>
  <si>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státní fondy, ÚP</t>
  </si>
  <si>
    <t>příspěvek na provoz od 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</si>
  <si>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</si>
  <si>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</si>
  <si>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</si>
  <si>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</si>
  <si>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</si>
  <si>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</si>
  <si>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</si>
  <si>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</si>
  <si>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</si>
  <si>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</si>
  <si>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</si>
  <si>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</si>
  <si>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Za příspěvkovou organizaci: Mateřská škola Velké Meziříčí</t>
  </si>
  <si>
    <t>Vypracoval: Šabatová</t>
  </si>
  <si>
    <t>Mateřská škola Velké Meziříčí, Čechova 1523/10 - Sumář</t>
  </si>
  <si>
    <t>energie Obecník, Oslavická</t>
  </si>
  <si>
    <t>Mateřská škola Velké Meziříčí, Čechova 1523/10 - MŠ Sokolovská</t>
  </si>
  <si>
    <t>Mateřská škola Velké Meziříčí, Čechova 1523/10 - MŠ Čechova</t>
  </si>
  <si>
    <t>Mateřská škola Velké Meziříčí, Čechova 1523/10 - MŠ Sportovní</t>
  </si>
  <si>
    <t>Mateřská škola Velké Meziříčí, Čechova 1523/10 - MŠ Nad Plovárnou</t>
  </si>
  <si>
    <t>Mateřská škola Velké Meziříčí, Čechova 1523/10 - MŠ Mírová</t>
  </si>
  <si>
    <t>Mateřská škola Velké Meziříčí, Čechova 1523/10 - Obecník</t>
  </si>
  <si>
    <t>Mateřská škola Velké Meziříčí, Čechova 1523/10 - ŠJ Sportovní</t>
  </si>
  <si>
    <t>Mateřská škola Velké Meziříčí, Čechova 1523/10 - ŠJ Sokolovská</t>
  </si>
  <si>
    <t>Mateřská škola Velké Meziříčí, Čechova 1523/10 - ŠJ Čechova</t>
  </si>
  <si>
    <t>Mateřská škola Velké Meziříčí, Čechova 1523/10 - ŠJ Nad Plovárnou</t>
  </si>
  <si>
    <t>Mateřská škola Velké Meziříčí, Čechova 1523/10 - ŠJ Mírová</t>
  </si>
  <si>
    <t>Organizace:</t>
  </si>
  <si>
    <t>Mateřská škola Velké Meziříčí, Čechova 1523/10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</si>
  <si>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</si>
  <si>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</si>
  <si>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</si>
  <si>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</si>
  <si>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</si>
  <si>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</si>
  <si>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</si>
  <si>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</si>
  <si>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</si>
  <si>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</si>
  <si>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</si>
  <si>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</si>
  <si>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</si>
  <si>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asistent pedagoga - 2leté děti</t>
  </si>
  <si>
    <t>platy celkem v Kč</t>
  </si>
  <si>
    <t>počet hodin</t>
  </si>
  <si>
    <t>sazba/hod</t>
  </si>
  <si>
    <t>měsíční odměna</t>
  </si>
  <si>
    <t xml:space="preserve">celkem za rok </t>
  </si>
  <si>
    <t>výběr školného - DPČ</t>
  </si>
  <si>
    <t>90/hod</t>
  </si>
  <si>
    <t>sečení zahrady - DPP</t>
  </si>
  <si>
    <t>150/rok</t>
  </si>
  <si>
    <t>85/hod</t>
  </si>
  <si>
    <t>dohody celkem</t>
  </si>
  <si>
    <t>Vypracoval:  Šabatová</t>
  </si>
  <si>
    <t>energie Oslavická</t>
  </si>
  <si>
    <t>energie Obecník</t>
  </si>
  <si>
    <t>1)</t>
  </si>
  <si>
    <t>2)</t>
  </si>
  <si>
    <t>3)</t>
  </si>
  <si>
    <t>4)</t>
  </si>
  <si>
    <t>5)</t>
  </si>
  <si>
    <t>7)</t>
  </si>
  <si>
    <t>8)</t>
  </si>
  <si>
    <t>6)</t>
  </si>
  <si>
    <t>Mateřská škola Velké Meziříčí</t>
  </si>
  <si>
    <t>výtvarý materiál, materiál pro výuku, čisticí a ochranné prostředky,</t>
  </si>
  <si>
    <t>Čechova - výměna dveří, střešní svody</t>
  </si>
  <si>
    <t xml:space="preserve">3) </t>
  </si>
  <si>
    <t>nájemné MŠ Sportovní (TJ Sokol), likvidace a odvoz odadu, účetní práce,</t>
  </si>
  <si>
    <t>doprava na školní akce, revize, webové stránky, bankovní poplatky</t>
  </si>
  <si>
    <t>ostatní sociální pojištění - pojištění zaměstnanců (Kooperativa)</t>
  </si>
  <si>
    <t>stravenky pro zaměstnance, školení</t>
  </si>
  <si>
    <t>pojištění dětí, majetku</t>
  </si>
  <si>
    <t>ochranné pracovní pomůcky, stravování zaměstnanců ZŠ Oslavická,</t>
  </si>
  <si>
    <t>asistent pedagoga</t>
  </si>
  <si>
    <t>2xDPČ výběr škol., 5xDPP sečení zahrady</t>
  </si>
  <si>
    <t xml:space="preserve">                                                                             ROZPOČET HLAVNÍ ČINNOSTI NA ROK 2019  (návrh)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</si>
  <si>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</si>
  <si>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</si>
  <si>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</si>
  <si>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</si>
  <si>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ROZPOČET 2019          návrh</t>
  </si>
  <si>
    <t>Podklady pro usměrňování MP v roce 2019:   platy-závazný ukazatel</t>
  </si>
  <si>
    <t>Podklady pro usměrňování MP v roce 2019:   dohody o pracovní činnosti, dohody o provedení práce (OON)-závazný ukazatel</t>
  </si>
  <si>
    <t>8/3</t>
  </si>
  <si>
    <t>2/týdně</t>
  </si>
  <si>
    <t>Dne:  14. 9. 2018</t>
  </si>
  <si>
    <t>Datum: 14. 9. 2018</t>
  </si>
  <si>
    <t>Zpracovala: Šabatová / 14. 9. 2018</t>
  </si>
  <si>
    <t>nádobí, kuchyňské potřeby</t>
  </si>
  <si>
    <t>hračky pro děti, kancelářské potřeby, režijní materiál, ložní prádlo, židličky, lavičky,</t>
  </si>
  <si>
    <t>Sokolovská - oprava chodníku, žaluzií a seřízení oken, údržba dřevěného vybavení zahrady,</t>
  </si>
  <si>
    <t>Sportovní - oprava chodníku, ŠJ - výměna koberce</t>
  </si>
  <si>
    <t>Nad Plovárnou - oprava schodů na zahradu</t>
  </si>
  <si>
    <t>Mírová - oprava elektro, žaluzie, ŠJ - oprava dlažby, sítě do oken</t>
  </si>
  <si>
    <t>všechna pracoviště: běžné opravy a údržba</t>
  </si>
  <si>
    <t>magnetická tabule, sportovní prvky, žíněnky, kopírka, PC - 2x, tiskárna, foťák - 3x,</t>
  </si>
  <si>
    <t>lednice, kuchyňský nerez vozík, skříň ke kuchyňské lince, uzamykatelné skříňky</t>
  </si>
  <si>
    <t>sedací matace, nábytková sestava, pračka, sušička, radiomagnetofon, regál na pomůky,</t>
  </si>
  <si>
    <t>stravné  2 015, školné 1 085, doprava na školní akce 80, přefakturace energií TJ Sokol 70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</si>
</sst>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9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 vertical="center"/>
    </xf>
    <xf numFmtId="3" fontId="3" fillId="13" borderId="19" xfId="0" applyNumberFormat="1" applyFont="1" applyFill="1" applyBorder="1" applyAlignment="1">
      <alignment/>
    </xf>
    <xf numFmtId="3" fontId="3" fillId="13" borderId="20" xfId="0" applyNumberFormat="1" applyFont="1" applyFill="1" applyBorder="1" applyAlignment="1">
      <alignment vertical="center"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2" fillId="7" borderId="4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6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33" borderId="48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3" fontId="3" fillId="1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5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32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29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3" fontId="0" fillId="0" borderId="66" xfId="0" applyNumberFormat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0" fillId="0" borderId="58" xfId="0" applyNumberFormat="1" applyBorder="1" applyAlignment="1">
      <alignment/>
    </xf>
    <xf numFmtId="3" fontId="26" fillId="0" borderId="11" xfId="0" applyNumberFormat="1" applyFont="1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/>
    </xf>
    <xf numFmtId="3" fontId="26" fillId="0" borderId="17" xfId="0" applyNumberFormat="1" applyFont="1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" fontId="26" fillId="0" borderId="15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3" fontId="2" fillId="33" borderId="0" xfId="0" applyNumberFormat="1" applyFont="1" applyFill="1" applyAlignment="1">
      <alignment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46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7" borderId="20" xfId="0" applyNumberFormat="1" applyFont="1" applyFill="1" applyBorder="1" applyAlignment="1">
      <alignment vertical="center"/>
    </xf>
    <xf numFmtId="3" fontId="2" fillId="13" borderId="2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40" xfId="0" applyFont="1" applyFill="1" applyBorder="1" applyAlignment="1">
      <alignment vertical="center"/>
    </xf>
    <xf numFmtId="0" fontId="1" fillId="22" borderId="35" xfId="0" applyFont="1" applyFill="1" applyBorder="1" applyAlignment="1">
      <alignment vertical="center"/>
    </xf>
    <xf numFmtId="0" fontId="1" fillId="22" borderId="2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1" fillId="22" borderId="70" xfId="0" applyFont="1" applyFill="1" applyBorder="1" applyAlignment="1">
      <alignment/>
    </xf>
    <xf numFmtId="0" fontId="1" fillId="22" borderId="39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zoomScalePageLayoutView="0" workbookViewId="0" topLeftCell="A1">
      <selection activeCell="H75" sqref="H75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9" width="9.125" style="13" customWidth="1"/>
    <col min="10" max="10" width="13.75390625" style="13" customWidth="1"/>
    <col min="11" max="16384" width="9.125" style="13" customWidth="1"/>
  </cols>
  <sheetData>
    <row r="1" spans="1:7" ht="30.7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7.75" customHeight="1" thickBot="1">
      <c r="A2" s="222" t="s">
        <v>20</v>
      </c>
      <c r="B2" s="223"/>
      <c r="C2" s="224" t="s">
        <v>90</v>
      </c>
      <c r="D2" s="225"/>
      <c r="E2" s="225"/>
      <c r="F2" s="225"/>
      <c r="G2" s="226"/>
    </row>
    <row r="3" spans="1:7" s="14" customFormat="1" ht="51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s="14" customFormat="1" ht="18" customHeight="1" thickBot="1">
      <c r="A4" s="15">
        <v>501</v>
      </c>
      <c r="B4" s="22" t="s">
        <v>2</v>
      </c>
      <c r="C4" s="10">
        <f>SUM(C5:C7)</f>
        <v>3218</v>
      </c>
      <c r="D4" s="93">
        <f>SUM(D5:D7)</f>
        <v>3172</v>
      </c>
      <c r="E4" s="67">
        <f>SUM(E5:E7)</f>
        <v>3354</v>
      </c>
      <c r="F4" s="107">
        <f>SUM(F5:F7)</f>
        <v>0</v>
      </c>
      <c r="G4" s="93"/>
    </row>
    <row r="5" spans="1:7" ht="18" customHeight="1">
      <c r="A5" s="227" t="s">
        <v>33</v>
      </c>
      <c r="B5" s="16" t="s">
        <v>34</v>
      </c>
      <c r="C5" s="6">
        <v>2015</v>
      </c>
      <c r="D5" s="94">
        <v>2020</v>
      </c>
      <c r="E5" s="68">
        <v>2015</v>
      </c>
      <c r="F5" s="204"/>
      <c r="G5" s="58"/>
    </row>
    <row r="6" spans="1:8" ht="18" customHeight="1">
      <c r="A6" s="228"/>
      <c r="B6" s="18" t="s">
        <v>35</v>
      </c>
      <c r="C6" s="4">
        <v>50</v>
      </c>
      <c r="D6" s="62">
        <v>42</v>
      </c>
      <c r="E6" s="69">
        <v>50</v>
      </c>
      <c r="F6" s="205"/>
      <c r="G6" s="62"/>
      <c r="H6" s="47"/>
    </row>
    <row r="7" spans="1:7" ht="18" customHeight="1" thickBot="1">
      <c r="A7" s="229"/>
      <c r="B7" s="19" t="s">
        <v>36</v>
      </c>
      <c r="C7" s="7">
        <v>1153</v>
      </c>
      <c r="D7" s="95">
        <v>1110</v>
      </c>
      <c r="E7" s="70">
        <v>1289</v>
      </c>
      <c r="F7" s="206"/>
      <c r="G7" s="207" t="s">
        <v>133</v>
      </c>
    </row>
    <row r="8" spans="1:7" s="14" customFormat="1" ht="18" customHeight="1" thickBot="1">
      <c r="A8" s="15">
        <v>502</v>
      </c>
      <c r="B8" s="15" t="s">
        <v>3</v>
      </c>
      <c r="C8" s="10">
        <f>SUM(C9:C12)</f>
        <v>1444</v>
      </c>
      <c r="D8" s="57">
        <f>SUM(D9:D12)</f>
        <v>1444</v>
      </c>
      <c r="E8" s="71">
        <f>SUM(E9:E12)</f>
        <v>1660</v>
      </c>
      <c r="F8" s="107">
        <f>SUM(F9:F12)</f>
        <v>0</v>
      </c>
      <c r="G8" s="57"/>
    </row>
    <row r="9" spans="1:7" ht="18" customHeight="1">
      <c r="A9" s="230" t="s">
        <v>33</v>
      </c>
      <c r="B9" s="20" t="s">
        <v>37</v>
      </c>
      <c r="C9" s="3">
        <v>313</v>
      </c>
      <c r="D9" s="58">
        <v>307</v>
      </c>
      <c r="E9" s="72">
        <v>325</v>
      </c>
      <c r="F9" s="208"/>
      <c r="G9" s="58"/>
    </row>
    <row r="10" spans="1:7" ht="18" customHeight="1">
      <c r="A10" s="231"/>
      <c r="B10" s="18" t="s">
        <v>38</v>
      </c>
      <c r="C10" s="6">
        <v>720</v>
      </c>
      <c r="D10" s="94">
        <v>690</v>
      </c>
      <c r="E10" s="68">
        <v>858</v>
      </c>
      <c r="F10" s="204"/>
      <c r="G10" s="94"/>
    </row>
    <row r="11" spans="1:7" ht="18" customHeight="1">
      <c r="A11" s="231"/>
      <c r="B11" s="18" t="s">
        <v>39</v>
      </c>
      <c r="C11" s="4">
        <v>336</v>
      </c>
      <c r="D11" s="62">
        <v>370</v>
      </c>
      <c r="E11" s="69">
        <v>392</v>
      </c>
      <c r="F11" s="205"/>
      <c r="G11" s="62"/>
    </row>
    <row r="12" spans="1:7" ht="18" customHeight="1" thickBot="1">
      <c r="A12" s="232"/>
      <c r="B12" s="19" t="s">
        <v>91</v>
      </c>
      <c r="C12" s="101">
        <v>75</v>
      </c>
      <c r="D12" s="64">
        <v>77</v>
      </c>
      <c r="E12" s="73">
        <v>85</v>
      </c>
      <c r="F12" s="209"/>
      <c r="G12" s="95"/>
    </row>
    <row r="13" spans="1:7" s="1" customFormat="1" ht="18" customHeight="1" thickBot="1">
      <c r="A13" s="15">
        <v>504</v>
      </c>
      <c r="B13" s="22" t="s">
        <v>4</v>
      </c>
      <c r="C13" s="8">
        <v>0</v>
      </c>
      <c r="D13" s="93"/>
      <c r="E13" s="67"/>
      <c r="F13" s="110"/>
      <c r="G13" s="93"/>
    </row>
    <row r="14" spans="1:8" s="1" customFormat="1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93"/>
      <c r="H14" s="46"/>
    </row>
    <row r="15" spans="1:7" s="23" customFormat="1" ht="18" customHeight="1" thickBot="1">
      <c r="A15" s="15">
        <v>511</v>
      </c>
      <c r="B15" s="15" t="s">
        <v>5</v>
      </c>
      <c r="C15" s="10">
        <v>875</v>
      </c>
      <c r="D15" s="57">
        <v>893</v>
      </c>
      <c r="E15" s="71">
        <v>684</v>
      </c>
      <c r="F15" s="107"/>
      <c r="G15" s="210" t="s">
        <v>134</v>
      </c>
    </row>
    <row r="16" spans="1:7" s="14" customFormat="1" ht="18" customHeight="1" thickBot="1">
      <c r="A16" s="22">
        <v>512</v>
      </c>
      <c r="B16" s="15" t="s">
        <v>6</v>
      </c>
      <c r="C16" s="8">
        <v>8</v>
      </c>
      <c r="D16" s="93">
        <v>8</v>
      </c>
      <c r="E16" s="67">
        <v>8</v>
      </c>
      <c r="F16" s="110"/>
      <c r="G16" s="57"/>
    </row>
    <row r="17" spans="1:7" ht="18" customHeight="1" thickBot="1">
      <c r="A17" s="15">
        <v>513</v>
      </c>
      <c r="B17" s="15" t="s">
        <v>7</v>
      </c>
      <c r="C17" s="10">
        <v>5</v>
      </c>
      <c r="D17" s="57">
        <v>5</v>
      </c>
      <c r="E17" s="71">
        <v>5</v>
      </c>
      <c r="F17" s="107"/>
      <c r="G17" s="211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211"/>
    </row>
    <row r="19" spans="1:7" s="14" customFormat="1" ht="18" customHeight="1" thickBot="1">
      <c r="A19" s="15">
        <v>518</v>
      </c>
      <c r="B19" s="15" t="s">
        <v>8</v>
      </c>
      <c r="C19" s="10">
        <f>SUM(C20:C22)</f>
        <v>766</v>
      </c>
      <c r="D19" s="92">
        <f>SUM(D20:D22)</f>
        <v>926</v>
      </c>
      <c r="E19" s="87">
        <f>SUM(E20:E22)</f>
        <v>743</v>
      </c>
      <c r="F19" s="107">
        <f>SUM(F20:F22)</f>
        <v>0</v>
      </c>
      <c r="G19" s="212" t="s">
        <v>135</v>
      </c>
    </row>
    <row r="20" spans="1:7" s="14" customFormat="1" ht="18" customHeight="1">
      <c r="A20" s="24" t="s">
        <v>33</v>
      </c>
      <c r="B20" s="20" t="s">
        <v>41</v>
      </c>
      <c r="C20" s="102">
        <v>47</v>
      </c>
      <c r="D20" s="96">
        <v>98</v>
      </c>
      <c r="E20" s="104">
        <v>62</v>
      </c>
      <c r="F20" s="111"/>
      <c r="G20" s="50"/>
    </row>
    <row r="21" spans="1:7" s="14" customFormat="1" ht="18" customHeight="1">
      <c r="A21" s="21"/>
      <c r="B21" s="18" t="s">
        <v>42</v>
      </c>
      <c r="C21" s="12">
        <v>66</v>
      </c>
      <c r="D21" s="97">
        <v>66</v>
      </c>
      <c r="E21" s="105">
        <v>66</v>
      </c>
      <c r="F21" s="109"/>
      <c r="G21" s="97"/>
    </row>
    <row r="22" spans="1:7" s="14" customFormat="1" ht="18" customHeight="1" thickBot="1">
      <c r="A22" s="21"/>
      <c r="B22" s="17" t="s">
        <v>36</v>
      </c>
      <c r="C22" s="103">
        <v>653</v>
      </c>
      <c r="D22" s="98">
        <v>762</v>
      </c>
      <c r="E22" s="106">
        <v>615</v>
      </c>
      <c r="F22" s="113"/>
      <c r="G22" s="99"/>
    </row>
    <row r="23" spans="1:7" s="14" customFormat="1" ht="18" customHeight="1" thickBot="1">
      <c r="A23" s="88">
        <v>521</v>
      </c>
      <c r="B23" s="88" t="s">
        <v>9</v>
      </c>
      <c r="C23" s="10">
        <f>SUM(C24:C27)</f>
        <v>216</v>
      </c>
      <c r="D23" s="57">
        <f>SUM(D24:D27)</f>
        <v>216</v>
      </c>
      <c r="E23" s="71">
        <f>SUM(E24:E27)</f>
        <v>209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>
        <v>123</v>
      </c>
      <c r="D24" s="58">
        <v>123</v>
      </c>
      <c r="E24" s="68">
        <v>126</v>
      </c>
      <c r="F24" s="204"/>
      <c r="G24" s="58" t="s">
        <v>151</v>
      </c>
    </row>
    <row r="25" spans="1:7" ht="18" customHeight="1">
      <c r="A25" s="52"/>
      <c r="B25" s="60" t="s">
        <v>44</v>
      </c>
      <c r="C25" s="6">
        <v>93</v>
      </c>
      <c r="D25" s="94">
        <v>93</v>
      </c>
      <c r="E25" s="69">
        <v>83</v>
      </c>
      <c r="F25" s="205"/>
      <c r="G25" s="62" t="s">
        <v>152</v>
      </c>
    </row>
    <row r="26" spans="1:7" ht="18" customHeight="1">
      <c r="A26" s="52"/>
      <c r="B26" s="52" t="s">
        <v>45</v>
      </c>
      <c r="C26" s="5"/>
      <c r="D26" s="63"/>
      <c r="E26" s="74"/>
      <c r="F26" s="213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209"/>
      <c r="G27" s="64"/>
    </row>
    <row r="28" spans="1:7" s="14" customFormat="1" ht="18" customHeight="1" thickBot="1">
      <c r="A28" s="15">
        <v>524</v>
      </c>
      <c r="B28" s="15" t="s">
        <v>10</v>
      </c>
      <c r="C28" s="10">
        <v>42</v>
      </c>
      <c r="D28" s="57">
        <v>18</v>
      </c>
      <c r="E28" s="71">
        <v>35</v>
      </c>
      <c r="F28" s="107"/>
      <c r="G28" s="57"/>
    </row>
    <row r="29" spans="1:7" s="14" customFormat="1" ht="18" customHeight="1" thickBot="1">
      <c r="A29" s="15">
        <v>525</v>
      </c>
      <c r="B29" s="15" t="s">
        <v>11</v>
      </c>
      <c r="C29" s="10">
        <v>55</v>
      </c>
      <c r="D29" s="57">
        <v>52</v>
      </c>
      <c r="E29" s="71">
        <v>55</v>
      </c>
      <c r="F29" s="107"/>
      <c r="G29" s="212" t="s">
        <v>136</v>
      </c>
    </row>
    <row r="30" spans="1:7" s="14" customFormat="1" ht="18" customHeight="1" thickBot="1">
      <c r="A30" s="15">
        <v>527</v>
      </c>
      <c r="B30" s="15" t="s">
        <v>12</v>
      </c>
      <c r="C30" s="10">
        <v>52</v>
      </c>
      <c r="D30" s="57">
        <v>70</v>
      </c>
      <c r="E30" s="71">
        <v>77</v>
      </c>
      <c r="F30" s="107"/>
      <c r="G30" s="212" t="s">
        <v>137</v>
      </c>
    </row>
    <row r="31" spans="1:7" s="14" customFormat="1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57"/>
    </row>
    <row r="32" spans="1:7" s="14" customFormat="1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57"/>
    </row>
    <row r="33" spans="1:7" s="14" customFormat="1" ht="18" customHeight="1" thickBot="1">
      <c r="A33" s="15">
        <v>538</v>
      </c>
      <c r="B33" s="15" t="s">
        <v>30</v>
      </c>
      <c r="C33" s="10">
        <v>2</v>
      </c>
      <c r="D33" s="57">
        <v>2</v>
      </c>
      <c r="E33" s="71">
        <v>2</v>
      </c>
      <c r="F33" s="107"/>
      <c r="G33" s="57"/>
    </row>
    <row r="34" spans="1:7" s="14" customFormat="1" ht="18" customHeight="1" thickBot="1">
      <c r="A34" s="27" t="s">
        <v>62</v>
      </c>
      <c r="B34" s="15" t="s">
        <v>26</v>
      </c>
      <c r="C34" s="10">
        <v>5</v>
      </c>
      <c r="D34" s="99">
        <v>5</v>
      </c>
      <c r="E34" s="75">
        <v>5</v>
      </c>
      <c r="F34" s="114"/>
      <c r="G34" s="57"/>
    </row>
    <row r="35" spans="1:7" s="14" customFormat="1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57"/>
    </row>
    <row r="36" spans="1:7" s="14" customFormat="1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57"/>
    </row>
    <row r="37" spans="1:7" s="14" customFormat="1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57"/>
    </row>
    <row r="38" spans="1:7" s="14" customFormat="1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57"/>
    </row>
    <row r="39" spans="1:7" s="14" customFormat="1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57"/>
    </row>
    <row r="40" spans="1:7" s="14" customFormat="1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214"/>
    </row>
    <row r="41" spans="1:7" s="14" customFormat="1" ht="18" customHeight="1" thickBot="1">
      <c r="A41" s="27">
        <v>558</v>
      </c>
      <c r="B41" s="15" t="s">
        <v>49</v>
      </c>
      <c r="C41" s="10">
        <v>482</v>
      </c>
      <c r="D41" s="57">
        <v>482</v>
      </c>
      <c r="E41" s="71">
        <v>378</v>
      </c>
      <c r="F41" s="107"/>
      <c r="G41" s="214"/>
    </row>
    <row r="42" spans="1:7" s="14" customFormat="1" ht="18" customHeight="1" thickBot="1">
      <c r="A42" s="27">
        <v>549</v>
      </c>
      <c r="B42" s="15" t="s">
        <v>61</v>
      </c>
      <c r="C42" s="10">
        <v>45</v>
      </c>
      <c r="D42" s="57">
        <v>45</v>
      </c>
      <c r="E42" s="71">
        <v>45</v>
      </c>
      <c r="F42" s="107"/>
      <c r="G42" s="57"/>
    </row>
    <row r="43" spans="1:7" s="14" customFormat="1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57"/>
    </row>
    <row r="44" spans="1:10" s="14" customFormat="1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93"/>
      <c r="J44" s="203"/>
    </row>
    <row r="45" spans="1:7" s="14" customFormat="1" ht="18" customHeight="1" thickBot="1">
      <c r="A45" s="27" t="s">
        <v>72</v>
      </c>
      <c r="B45" s="15" t="s">
        <v>85</v>
      </c>
      <c r="C45" s="10">
        <v>22677</v>
      </c>
      <c r="D45" s="57">
        <v>22677</v>
      </c>
      <c r="E45" s="71">
        <v>22677</v>
      </c>
      <c r="F45" s="107"/>
      <c r="G45" s="215" t="s">
        <v>73</v>
      </c>
    </row>
    <row r="46" spans="1:7" s="14" customFormat="1" ht="18" customHeight="1" thickBot="1">
      <c r="A46" s="42" t="s">
        <v>72</v>
      </c>
      <c r="B46" s="21" t="s">
        <v>86</v>
      </c>
      <c r="C46" s="59">
        <v>0</v>
      </c>
      <c r="D46" s="99">
        <v>444</v>
      </c>
      <c r="E46" s="75">
        <v>0</v>
      </c>
      <c r="F46" s="114">
        <v>0</v>
      </c>
      <c r="G46" s="216" t="s">
        <v>74</v>
      </c>
    </row>
    <row r="47" spans="1:8" s="14" customFormat="1" ht="18" customHeight="1" thickBot="1">
      <c r="A47" s="28"/>
      <c r="B47" s="28" t="s">
        <v>50</v>
      </c>
      <c r="C47" s="41">
        <v>0</v>
      </c>
      <c r="D47" s="100">
        <v>0</v>
      </c>
      <c r="E47" s="76">
        <v>0</v>
      </c>
      <c r="F47" s="115">
        <v>0</v>
      </c>
      <c r="G47" s="100"/>
      <c r="H47" s="14" t="s">
        <v>48</v>
      </c>
    </row>
    <row r="48" spans="1:7" s="14" customFormat="1" ht="18" customHeight="1" thickBot="1" thickTop="1">
      <c r="A48" s="43" t="s">
        <v>14</v>
      </c>
      <c r="B48" s="22" t="s">
        <v>15</v>
      </c>
      <c r="C48" s="8">
        <f>SUM(C4,C8,C13:C19,C23,C28:C47)</f>
        <v>29892</v>
      </c>
      <c r="D48" s="93">
        <f>SUM(D4,D8,D13:D19,D23,D28:D47)</f>
        <v>30459</v>
      </c>
      <c r="E48" s="67">
        <f>SUM(E4,E8,E13:E19,E23,E28:E47)</f>
        <v>29937</v>
      </c>
      <c r="F48" s="110">
        <f>SUM(F4,F8,F13:F19,F23,F28:F47)</f>
        <v>0</v>
      </c>
      <c r="G48" s="93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>
        <v>3405</v>
      </c>
      <c r="D52" s="57">
        <v>3442</v>
      </c>
      <c r="E52" s="71">
        <v>3250</v>
      </c>
      <c r="F52" s="107"/>
      <c r="G52" s="202" t="s">
        <v>139</v>
      </c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s="14" customFormat="1" ht="18" customHeight="1" thickBot="1">
      <c r="A59" s="15">
        <v>648</v>
      </c>
      <c r="B59" s="15" t="s">
        <v>27</v>
      </c>
      <c r="C59" s="10">
        <v>110</v>
      </c>
      <c r="D59" s="57">
        <v>110</v>
      </c>
      <c r="E59" s="71">
        <v>60</v>
      </c>
      <c r="F59" s="107"/>
      <c r="G59" s="85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22677</v>
      </c>
      <c r="D63" s="92">
        <f>SUM(D64:D66)</f>
        <v>23121</v>
      </c>
      <c r="E63" s="87">
        <f>SUM(E64:E66)</f>
        <v>22677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>
        <v>22677</v>
      </c>
      <c r="D65" s="57">
        <v>22677</v>
      </c>
      <c r="E65" s="77">
        <v>22677</v>
      </c>
      <c r="F65" s="118"/>
      <c r="G65" s="40" t="s">
        <v>73</v>
      </c>
    </row>
    <row r="66" spans="1:7" ht="18" customHeight="1" thickBot="1">
      <c r="A66" s="89"/>
      <c r="B66" s="90" t="s">
        <v>84</v>
      </c>
      <c r="C66" s="41">
        <v>0</v>
      </c>
      <c r="D66" s="100">
        <v>444</v>
      </c>
      <c r="E66" s="91">
        <v>0</v>
      </c>
      <c r="F66" s="115">
        <v>0</v>
      </c>
      <c r="G66" s="31" t="s">
        <v>74</v>
      </c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26192</v>
      </c>
      <c r="D67" s="116">
        <f>SUM(D52:D63)</f>
        <v>26673</v>
      </c>
      <c r="E67" s="117">
        <f>SUM(E52:E63)</f>
        <v>25987</v>
      </c>
      <c r="F67" s="110">
        <f>SUM(F52:F63)</f>
        <v>0</v>
      </c>
      <c r="G67" s="22"/>
    </row>
    <row r="68" spans="1:7" s="14" customFormat="1" ht="18" customHeight="1" thickBot="1">
      <c r="A68" s="1"/>
      <c r="B68" s="1"/>
      <c r="C68" s="2"/>
      <c r="D68" s="2"/>
      <c r="E68" s="2"/>
      <c r="F68" s="2"/>
      <c r="G68" s="1"/>
    </row>
    <row r="69" spans="1:7" s="14" customFormat="1" ht="46.5" customHeight="1" thickBot="1">
      <c r="A69" s="54" t="s">
        <v>76</v>
      </c>
      <c r="B69" s="54"/>
      <c r="C69" s="54"/>
      <c r="D69" s="54"/>
      <c r="E69" s="82" t="s">
        <v>156</v>
      </c>
      <c r="F69" s="65" t="s">
        <v>157</v>
      </c>
      <c r="G69" s="54"/>
    </row>
    <row r="70" spans="1:7" ht="18" customHeight="1">
      <c r="A70" s="20" t="s">
        <v>17</v>
      </c>
      <c r="B70" s="20" t="s">
        <v>77</v>
      </c>
      <c r="C70" s="34">
        <f>SUM(C67)</f>
        <v>26192</v>
      </c>
      <c r="D70" s="34">
        <f>SUM(D67)</f>
        <v>26673</v>
      </c>
      <c r="E70" s="78">
        <f>SUM(E67)</f>
        <v>25987</v>
      </c>
      <c r="F70" s="80">
        <f>SUM(F67)</f>
        <v>0</v>
      </c>
      <c r="G70" s="20"/>
    </row>
    <row r="71" spans="1:7" ht="18" customHeight="1">
      <c r="A71" s="26" t="s">
        <v>17</v>
      </c>
      <c r="B71" s="26" t="s">
        <v>78</v>
      </c>
      <c r="C71" s="125">
        <v>0</v>
      </c>
      <c r="D71" s="125">
        <v>0</v>
      </c>
      <c r="E71" s="126">
        <v>0</v>
      </c>
      <c r="F71" s="127">
        <v>0</v>
      </c>
      <c r="G71" s="26"/>
    </row>
    <row r="72" spans="1:7" ht="18" customHeight="1">
      <c r="A72" s="18" t="s">
        <v>18</v>
      </c>
      <c r="B72" s="18" t="s">
        <v>79</v>
      </c>
      <c r="C72" s="131">
        <f>SUM(C48)</f>
        <v>29892</v>
      </c>
      <c r="D72" s="131">
        <f>SUM(D48)</f>
        <v>30459</v>
      </c>
      <c r="E72" s="132">
        <f>SUM(E48)</f>
        <v>29937</v>
      </c>
      <c r="F72" s="133">
        <f>SUM(F48)</f>
        <v>0</v>
      </c>
      <c r="G72" s="134"/>
    </row>
    <row r="73" spans="1:7" ht="18" customHeight="1" thickBot="1">
      <c r="A73" s="19" t="s">
        <v>18</v>
      </c>
      <c r="B73" s="19" t="s">
        <v>80</v>
      </c>
      <c r="C73" s="128">
        <v>0</v>
      </c>
      <c r="D73" s="128">
        <v>0</v>
      </c>
      <c r="E73" s="129">
        <v>0</v>
      </c>
      <c r="F73" s="130">
        <v>0</v>
      </c>
      <c r="G73" s="19"/>
    </row>
    <row r="74" spans="1:7" s="14" customFormat="1" ht="18" customHeight="1" thickBot="1">
      <c r="A74" s="15"/>
      <c r="B74" s="35" t="s">
        <v>81</v>
      </c>
      <c r="C74" s="36">
        <f>SUM(C72-C70)</f>
        <v>3700</v>
      </c>
      <c r="D74" s="36">
        <f>SUM(D72-D70)</f>
        <v>3786</v>
      </c>
      <c r="E74" s="217">
        <f>SUM(E72-E70)</f>
        <v>3950</v>
      </c>
      <c r="F74" s="218">
        <f>SUM(F72-F70)</f>
        <v>0</v>
      </c>
      <c r="G74" s="85"/>
    </row>
    <row r="75" spans="1:7" s="14" customFormat="1" ht="18" customHeight="1">
      <c r="A75" s="1"/>
      <c r="B75" s="44"/>
      <c r="C75" s="45"/>
      <c r="D75" s="45"/>
      <c r="E75" s="45"/>
      <c r="F75" s="45"/>
      <c r="G75" s="1"/>
    </row>
    <row r="76" spans="1:7" s="14" customFormat="1" ht="18" customHeight="1">
      <c r="A76" s="219" t="s">
        <v>67</v>
      </c>
      <c r="B76" s="219"/>
      <c r="C76" s="219"/>
      <c r="D76" s="219"/>
      <c r="E76" s="219"/>
      <c r="F76" s="219"/>
      <c r="G76" s="219"/>
    </row>
    <row r="77" spans="1:7" s="14" customFormat="1" ht="18" customHeight="1">
      <c r="A77" s="55" t="s">
        <v>87</v>
      </c>
      <c r="B77" s="44"/>
      <c r="C77" s="45"/>
      <c r="D77" s="45"/>
      <c r="E77" s="45"/>
      <c r="F77" s="45"/>
      <c r="G77" s="1"/>
    </row>
    <row r="78" spans="1:7" s="14" customFormat="1" ht="18" customHeight="1">
      <c r="A78" s="1"/>
      <c r="B78" s="44"/>
      <c r="C78" s="45"/>
      <c r="D78" s="45"/>
      <c r="E78" s="45"/>
      <c r="F78" s="45"/>
      <c r="G78" s="1"/>
    </row>
    <row r="79" spans="1:3" ht="18" customHeight="1">
      <c r="A79" s="220" t="s">
        <v>88</v>
      </c>
      <c r="B79" s="220"/>
      <c r="C79" s="220"/>
    </row>
    <row r="80" spans="1:2" ht="18" customHeight="1">
      <c r="A80" s="220" t="s">
        <v>89</v>
      </c>
      <c r="B80" s="220"/>
    </row>
    <row r="81" spans="1:2" ht="18" customHeight="1">
      <c r="A81" s="220" t="s">
        <v>164</v>
      </c>
      <c r="B81" s="220"/>
    </row>
    <row r="82" ht="18" customHeight="1"/>
    <row r="83" ht="18" customHeight="1"/>
    <row r="84" ht="18" customHeight="1"/>
    <row r="85" ht="18" customHeight="1"/>
  </sheetData>
  <sheetProtection/>
  <protectedRanges>
    <protectedRange sqref="D79:G81" name="Oblast9_1_3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1"/>
    <protectedRange sqref="C80:C81" name="Oblast9_1_1_2"/>
    <protectedRange sqref="C2" name="Oblast10_1_1_2"/>
  </protectedRanges>
  <mergeCells count="9">
    <mergeCell ref="A76:G76"/>
    <mergeCell ref="A80:B80"/>
    <mergeCell ref="A81:B81"/>
    <mergeCell ref="A1:G1"/>
    <mergeCell ref="A2:B2"/>
    <mergeCell ref="C2:G2"/>
    <mergeCell ref="A5:A7"/>
    <mergeCell ref="A9:A12"/>
    <mergeCell ref="A79:C79"/>
  </mergeCells>
  <printOptions/>
  <pageMargins left="0.984251968503937" right="0.984251968503937" top="0.3937007874015748" bottom="0.1968503937007874" header="0.5118110236220472" footer="0.5118110236220472"/>
  <pageSetup horizontalDpi="1200" verticalDpi="12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2">
      <selection activeCell="C75" sqref="C7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2.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1" customHeight="1" thickBot="1">
      <c r="A2" s="222" t="s">
        <v>20</v>
      </c>
      <c r="B2" s="223"/>
      <c r="C2" s="224" t="s">
        <v>98</v>
      </c>
      <c r="D2" s="225"/>
      <c r="E2" s="225"/>
      <c r="F2" s="225"/>
      <c r="G2" s="226"/>
    </row>
    <row r="3" spans="1:7" ht="50.25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425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>
        <v>385</v>
      </c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/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40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0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/>
      <c r="F9" s="111"/>
      <c r="G9" s="3"/>
    </row>
    <row r="10" spans="1:7" ht="18" customHeight="1">
      <c r="A10" s="231"/>
      <c r="B10" s="18" t="s">
        <v>38</v>
      </c>
      <c r="C10" s="6"/>
      <c r="D10" s="94"/>
      <c r="E10" s="68"/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/>
      <c r="F11" s="109"/>
      <c r="G11" s="4"/>
    </row>
    <row r="12" spans="1:7" ht="18" customHeight="1" thickBot="1">
      <c r="A12" s="232"/>
      <c r="B12" s="19" t="s">
        <v>40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40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18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/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18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/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30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513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4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385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8" customHeight="1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385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55.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385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513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18.7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128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135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8">
      <selection activeCell="C75" sqref="C7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4" customHeight="1" thickBot="1">
      <c r="A2" s="222" t="s">
        <v>20</v>
      </c>
      <c r="B2" s="223"/>
      <c r="C2" s="224" t="s">
        <v>100</v>
      </c>
      <c r="D2" s="225"/>
      <c r="E2" s="225"/>
      <c r="F2" s="225"/>
      <c r="G2" s="226"/>
    </row>
    <row r="3" spans="1:7" ht="52.5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544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>
        <v>510</v>
      </c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/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34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0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/>
      <c r="F9" s="111"/>
      <c r="G9" s="3"/>
    </row>
    <row r="10" spans="1:7" ht="18" customHeight="1">
      <c r="A10" s="231"/>
      <c r="B10" s="18" t="s">
        <v>38</v>
      </c>
      <c r="C10" s="6"/>
      <c r="D10" s="94"/>
      <c r="E10" s="68"/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/>
      <c r="F11" s="109"/>
      <c r="G11" s="4"/>
    </row>
    <row r="12" spans="1:7" ht="18" customHeight="1" thickBot="1">
      <c r="A12" s="232"/>
      <c r="B12" s="19" t="s">
        <v>40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10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30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/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30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/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15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599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0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510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6.5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510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45.75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510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599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29.2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89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135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3">
      <selection activeCell="G74" sqref="G7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25390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4" customHeight="1" thickBot="1">
      <c r="A2" s="222" t="s">
        <v>20</v>
      </c>
      <c r="B2" s="223"/>
      <c r="C2" s="224" t="s">
        <v>101</v>
      </c>
      <c r="D2" s="225"/>
      <c r="E2" s="225"/>
      <c r="F2" s="225"/>
      <c r="G2" s="226"/>
    </row>
    <row r="3" spans="1:7" ht="45.75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344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>
        <v>305</v>
      </c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/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39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0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/>
      <c r="F9" s="111"/>
      <c r="G9" s="3"/>
    </row>
    <row r="10" spans="1:7" ht="18" customHeight="1">
      <c r="A10" s="231"/>
      <c r="B10" s="18" t="s">
        <v>38</v>
      </c>
      <c r="C10" s="6"/>
      <c r="D10" s="94"/>
      <c r="E10" s="68"/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/>
      <c r="F11" s="109"/>
      <c r="G11" s="4"/>
    </row>
    <row r="12" spans="1:7" ht="18" customHeight="1" thickBot="1">
      <c r="A12" s="232"/>
      <c r="B12" s="19" t="s">
        <v>40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33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v>25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/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37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/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12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414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0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305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8" customHeight="1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305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48.7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305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414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24.7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109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135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5">
      <selection activeCell="G74" sqref="G7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37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4" customHeight="1" thickBot="1">
      <c r="A2" s="222" t="s">
        <v>20</v>
      </c>
      <c r="B2" s="223"/>
      <c r="C2" s="224" t="s">
        <v>102</v>
      </c>
      <c r="D2" s="225"/>
      <c r="E2" s="225"/>
      <c r="F2" s="225"/>
      <c r="G2" s="226"/>
    </row>
    <row r="3" spans="1:7" ht="45.75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334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>
        <v>295</v>
      </c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/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39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0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/>
      <c r="F9" s="111"/>
      <c r="G9" s="3"/>
    </row>
    <row r="10" spans="1:7" ht="18" customHeight="1">
      <c r="A10" s="231"/>
      <c r="B10" s="18" t="s">
        <v>38</v>
      </c>
      <c r="C10" s="6"/>
      <c r="D10" s="94"/>
      <c r="E10" s="68"/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/>
      <c r="F11" s="109"/>
      <c r="G11" s="4"/>
    </row>
    <row r="12" spans="1:7" ht="18" customHeight="1" thickBot="1">
      <c r="A12" s="232"/>
      <c r="B12" s="19" t="s">
        <v>40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74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19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/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19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/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48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475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8.5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295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8" customHeight="1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295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46.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295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475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21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180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135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C2" name="Oblast10_1_1"/>
    <protectedRange sqref="C81:G82 E80:G80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1:B81"/>
    <mergeCell ref="A82:B82"/>
    <mergeCell ref="A1:G1"/>
    <mergeCell ref="A2:B2"/>
    <mergeCell ref="C2:G2"/>
    <mergeCell ref="A5:A7"/>
    <mergeCell ref="A9:A12"/>
    <mergeCell ref="A77:G77"/>
    <mergeCell ref="A80:C80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29.00390625" style="0" customWidth="1"/>
    <col min="2" max="3" width="11.625" style="0" customWidth="1"/>
    <col min="4" max="4" width="14.375" style="0" customWidth="1"/>
    <col min="5" max="8" width="15.875" style="0" customWidth="1"/>
    <col min="9" max="9" width="17.625" style="0" customWidth="1"/>
  </cols>
  <sheetData>
    <row r="1" spans="1:2" ht="15">
      <c r="A1" s="137" t="s">
        <v>103</v>
      </c>
      <c r="B1" t="s">
        <v>104</v>
      </c>
    </row>
    <row r="3" spans="1:3" ht="18.75">
      <c r="A3" s="138" t="s">
        <v>159</v>
      </c>
      <c r="B3" s="138"/>
      <c r="C3" s="138"/>
    </row>
    <row r="4" spans="1:9" ht="19.5" thickBot="1">
      <c r="A4" s="138"/>
      <c r="B4" s="138"/>
      <c r="C4" s="138"/>
      <c r="I4" s="139" t="s">
        <v>105</v>
      </c>
    </row>
    <row r="5" spans="1:9" ht="18" customHeight="1">
      <c r="A5" s="140"/>
      <c r="B5" s="141"/>
      <c r="C5" s="142"/>
      <c r="D5" s="236" t="s">
        <v>106</v>
      </c>
      <c r="E5" s="236"/>
      <c r="F5" s="236"/>
      <c r="G5" s="237" t="s">
        <v>107</v>
      </c>
      <c r="H5" s="238"/>
      <c r="I5" s="143" t="s">
        <v>108</v>
      </c>
    </row>
    <row r="6" spans="1:9" ht="18" customHeight="1" thickBot="1">
      <c r="A6" s="144" t="s">
        <v>109</v>
      </c>
      <c r="B6" s="145" t="s">
        <v>110</v>
      </c>
      <c r="C6" s="146" t="s">
        <v>111</v>
      </c>
      <c r="D6" s="147" t="s">
        <v>112</v>
      </c>
      <c r="E6" s="148" t="s">
        <v>113</v>
      </c>
      <c r="F6" s="149" t="s">
        <v>114</v>
      </c>
      <c r="G6" s="147" t="s">
        <v>115</v>
      </c>
      <c r="H6" s="150" t="s">
        <v>116</v>
      </c>
      <c r="I6" s="151" t="s">
        <v>117</v>
      </c>
    </row>
    <row r="7" spans="1:9" ht="18" customHeight="1">
      <c r="A7" s="152" t="s">
        <v>118</v>
      </c>
      <c r="B7" s="153" t="s">
        <v>161</v>
      </c>
      <c r="C7" s="154">
        <v>0.5</v>
      </c>
      <c r="D7" s="155">
        <v>10480</v>
      </c>
      <c r="E7" s="156"/>
      <c r="F7" s="157"/>
      <c r="G7" s="158"/>
      <c r="H7" s="159"/>
      <c r="I7" s="159">
        <f>D7*12</f>
        <v>125760</v>
      </c>
    </row>
    <row r="8" spans="1:9" ht="18" customHeight="1">
      <c r="A8" s="152"/>
      <c r="B8" s="153"/>
      <c r="C8" s="154"/>
      <c r="D8" s="155"/>
      <c r="E8" s="156"/>
      <c r="F8" s="157"/>
      <c r="G8" s="158"/>
      <c r="H8" s="159"/>
      <c r="I8" s="159">
        <f>D8*12</f>
        <v>0</v>
      </c>
    </row>
    <row r="9" spans="1:9" ht="18" customHeight="1">
      <c r="A9" s="152"/>
      <c r="B9" s="160"/>
      <c r="C9" s="161"/>
      <c r="D9" s="155"/>
      <c r="E9" s="156"/>
      <c r="F9" s="157"/>
      <c r="G9" s="158"/>
      <c r="H9" s="159"/>
      <c r="I9" s="159">
        <f>D9+E9+F9+G9+H9</f>
        <v>0</v>
      </c>
    </row>
    <row r="10" spans="1:9" ht="18" customHeight="1">
      <c r="A10" s="152"/>
      <c r="B10" s="160"/>
      <c r="C10" s="161"/>
      <c r="D10" s="155"/>
      <c r="E10" s="156"/>
      <c r="F10" s="157"/>
      <c r="G10" s="158"/>
      <c r="H10" s="159"/>
      <c r="I10" s="159">
        <f>D10+E10+F10+G10+H10</f>
        <v>0</v>
      </c>
    </row>
    <row r="11" spans="1:9" ht="18" customHeight="1">
      <c r="A11" s="152"/>
      <c r="B11" s="160"/>
      <c r="C11" s="161"/>
      <c r="D11" s="155"/>
      <c r="E11" s="156"/>
      <c r="F11" s="157"/>
      <c r="G11" s="158"/>
      <c r="H11" s="159"/>
      <c r="I11" s="159">
        <f>D11+E11+F11+G11+H11</f>
        <v>0</v>
      </c>
    </row>
    <row r="12" spans="1:9" ht="18" customHeight="1">
      <c r="A12" s="152"/>
      <c r="B12" s="160"/>
      <c r="C12" s="161"/>
      <c r="D12" s="155"/>
      <c r="E12" s="156"/>
      <c r="F12" s="157"/>
      <c r="G12" s="158"/>
      <c r="H12" s="159"/>
      <c r="I12" s="159">
        <f>D12+E12+F12+G12+H12</f>
        <v>0</v>
      </c>
    </row>
    <row r="13" spans="1:9" ht="18" customHeight="1" thickBot="1">
      <c r="A13" s="162"/>
      <c r="B13" s="163"/>
      <c r="C13" s="164"/>
      <c r="D13" s="165"/>
      <c r="E13" s="166"/>
      <c r="F13" s="167"/>
      <c r="G13" s="168"/>
      <c r="H13" s="169"/>
      <c r="I13" s="169">
        <f>D13+E13+F13+G13+H13</f>
        <v>0</v>
      </c>
    </row>
    <row r="14" spans="1:10" ht="18" customHeight="1" thickBot="1">
      <c r="A14" s="144" t="s">
        <v>119</v>
      </c>
      <c r="B14" s="170"/>
      <c r="C14" s="171"/>
      <c r="D14" s="172">
        <f aca="true" t="shared" si="0" ref="D14:I14">SUM(D7:D13)</f>
        <v>10480</v>
      </c>
      <c r="E14" s="173">
        <f t="shared" si="0"/>
        <v>0</v>
      </c>
      <c r="F14" s="174">
        <f t="shared" si="0"/>
        <v>0</v>
      </c>
      <c r="G14" s="175">
        <f t="shared" si="0"/>
        <v>0</v>
      </c>
      <c r="H14" s="176">
        <f t="shared" si="0"/>
        <v>0</v>
      </c>
      <c r="I14" s="176">
        <f t="shared" si="0"/>
        <v>125760</v>
      </c>
      <c r="J14" s="177"/>
    </row>
    <row r="16" ht="18.75">
      <c r="A16" s="138" t="s">
        <v>160</v>
      </c>
    </row>
    <row r="17" ht="18.75">
      <c r="A17" s="138"/>
    </row>
    <row r="18" spans="1:5" ht="19.5" thickBot="1">
      <c r="A18" s="138"/>
      <c r="E18" s="139" t="s">
        <v>105</v>
      </c>
    </row>
    <row r="19" spans="1:5" ht="18" customHeight="1" thickBot="1">
      <c r="A19" s="178" t="s">
        <v>109</v>
      </c>
      <c r="B19" s="179" t="s">
        <v>120</v>
      </c>
      <c r="C19" s="180" t="s">
        <v>121</v>
      </c>
      <c r="D19" s="181" t="s">
        <v>122</v>
      </c>
      <c r="E19" s="182" t="s">
        <v>123</v>
      </c>
    </row>
    <row r="20" spans="1:5" ht="18" customHeight="1">
      <c r="A20" s="183" t="s">
        <v>124</v>
      </c>
      <c r="B20" s="184" t="s">
        <v>162</v>
      </c>
      <c r="C20" s="185" t="s">
        <v>125</v>
      </c>
      <c r="D20" s="186">
        <v>790</v>
      </c>
      <c r="E20" s="187">
        <f>SUM(D20)*12</f>
        <v>9480</v>
      </c>
    </row>
    <row r="21" spans="1:5" ht="18" customHeight="1">
      <c r="A21" s="183" t="s">
        <v>124</v>
      </c>
      <c r="B21" s="184" t="s">
        <v>162</v>
      </c>
      <c r="C21" s="185" t="s">
        <v>125</v>
      </c>
      <c r="D21" s="188">
        <v>790</v>
      </c>
      <c r="E21" s="189">
        <f>SUM(D21)*12</f>
        <v>9480</v>
      </c>
    </row>
    <row r="22" spans="1:5" ht="18" customHeight="1">
      <c r="A22" s="152" t="s">
        <v>126</v>
      </c>
      <c r="B22" s="190" t="s">
        <v>127</v>
      </c>
      <c r="C22" s="191" t="s">
        <v>128</v>
      </c>
      <c r="D22" s="192"/>
      <c r="E22" s="189">
        <v>12750</v>
      </c>
    </row>
    <row r="23" spans="1:5" ht="18" customHeight="1">
      <c r="A23" s="152" t="s">
        <v>126</v>
      </c>
      <c r="B23" s="190" t="s">
        <v>127</v>
      </c>
      <c r="C23" s="191" t="s">
        <v>128</v>
      </c>
      <c r="D23" s="192"/>
      <c r="E23" s="189">
        <v>12750</v>
      </c>
    </row>
    <row r="24" spans="1:5" ht="18" customHeight="1">
      <c r="A24" s="152" t="s">
        <v>126</v>
      </c>
      <c r="B24" s="190" t="s">
        <v>127</v>
      </c>
      <c r="C24" s="191" t="s">
        <v>128</v>
      </c>
      <c r="D24" s="192"/>
      <c r="E24" s="189">
        <v>12750</v>
      </c>
    </row>
    <row r="25" spans="1:5" ht="18" customHeight="1">
      <c r="A25" s="152" t="s">
        <v>126</v>
      </c>
      <c r="B25" s="190" t="s">
        <v>127</v>
      </c>
      <c r="C25" s="191" t="s">
        <v>128</v>
      </c>
      <c r="D25" s="192"/>
      <c r="E25" s="189">
        <v>12750</v>
      </c>
    </row>
    <row r="26" spans="1:5" ht="18" customHeight="1" thickBot="1">
      <c r="A26" s="193" t="s">
        <v>126</v>
      </c>
      <c r="B26" s="194" t="s">
        <v>127</v>
      </c>
      <c r="C26" s="195" t="s">
        <v>128</v>
      </c>
      <c r="D26" s="196"/>
      <c r="E26" s="197">
        <v>12750</v>
      </c>
    </row>
    <row r="27" spans="1:6" ht="15.75" thickBot="1">
      <c r="A27" s="178" t="s">
        <v>129</v>
      </c>
      <c r="B27" s="198"/>
      <c r="C27" s="199"/>
      <c r="D27" s="200"/>
      <c r="E27" s="201">
        <f>SUM(E20:E26)</f>
        <v>82710</v>
      </c>
      <c r="F27" s="177"/>
    </row>
    <row r="28" ht="18.75">
      <c r="A28" s="138"/>
    </row>
    <row r="31" spans="1:2" ht="12.75">
      <c r="A31" t="s">
        <v>130</v>
      </c>
      <c r="B31" t="s">
        <v>163</v>
      </c>
    </row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.875" style="0" customWidth="1"/>
    <col min="2" max="2" width="5.125" style="0" customWidth="1"/>
    <col min="3" max="3" width="79.25390625" style="0" customWidth="1"/>
    <col min="4" max="4" width="9.125" style="0" customWidth="1"/>
  </cols>
  <sheetData>
    <row r="1" spans="1:3" ht="12.75">
      <c r="A1" s="139"/>
      <c r="C1" t="s">
        <v>141</v>
      </c>
    </row>
    <row r="2" ht="12.75">
      <c r="A2" s="139"/>
    </row>
    <row r="3" ht="12.75">
      <c r="A3" s="139"/>
    </row>
    <row r="4" spans="1:3" ht="12.75">
      <c r="A4" s="139" t="s">
        <v>133</v>
      </c>
      <c r="C4" t="s">
        <v>142</v>
      </c>
    </row>
    <row r="5" spans="1:3" ht="12.75">
      <c r="A5" s="139"/>
      <c r="C5" t="s">
        <v>167</v>
      </c>
    </row>
    <row r="6" spans="1:3" ht="12.75">
      <c r="A6" s="139"/>
      <c r="C6" t="s">
        <v>166</v>
      </c>
    </row>
    <row r="7" ht="12.75">
      <c r="A7" s="139"/>
    </row>
    <row r="8" spans="1:3" ht="12.75">
      <c r="A8" s="139" t="s">
        <v>134</v>
      </c>
      <c r="C8" t="s">
        <v>168</v>
      </c>
    </row>
    <row r="9" spans="1:3" ht="12.75">
      <c r="A9" s="139"/>
      <c r="C9" t="s">
        <v>169</v>
      </c>
    </row>
    <row r="10" spans="1:3" ht="12.75">
      <c r="A10" s="139"/>
      <c r="C10" t="s">
        <v>143</v>
      </c>
    </row>
    <row r="11" spans="1:3" ht="12.75">
      <c r="A11" s="139"/>
      <c r="C11" t="s">
        <v>170</v>
      </c>
    </row>
    <row r="12" spans="1:3" ht="12.75">
      <c r="A12" s="139"/>
      <c r="C12" t="s">
        <v>171</v>
      </c>
    </row>
    <row r="13" spans="1:3" ht="12.75">
      <c r="A13" s="139"/>
      <c r="C13" t="s">
        <v>172</v>
      </c>
    </row>
    <row r="14" ht="12.75">
      <c r="A14" s="139"/>
    </row>
    <row r="15" spans="1:3" ht="12.75">
      <c r="A15" s="139" t="s">
        <v>144</v>
      </c>
      <c r="C15" t="s">
        <v>145</v>
      </c>
    </row>
    <row r="16" spans="1:3" ht="12.75">
      <c r="A16" s="139"/>
      <c r="C16" t="s">
        <v>146</v>
      </c>
    </row>
    <row r="17" ht="12.75">
      <c r="A17" s="139"/>
    </row>
    <row r="18" spans="1:3" ht="12.75">
      <c r="A18" s="139" t="s">
        <v>136</v>
      </c>
      <c r="C18" t="s">
        <v>147</v>
      </c>
    </row>
    <row r="19" ht="12.75">
      <c r="A19" s="139"/>
    </row>
    <row r="20" spans="1:3" ht="12.75">
      <c r="A20" s="139" t="s">
        <v>137</v>
      </c>
      <c r="C20" t="s">
        <v>150</v>
      </c>
    </row>
    <row r="21" spans="1:3" ht="12.75">
      <c r="A21" s="139"/>
      <c r="C21" t="s">
        <v>148</v>
      </c>
    </row>
    <row r="22" ht="12.75">
      <c r="A22" s="139"/>
    </row>
    <row r="23" spans="1:3" ht="12.75">
      <c r="A23" s="139" t="s">
        <v>140</v>
      </c>
      <c r="C23" t="s">
        <v>173</v>
      </c>
    </row>
    <row r="24" spans="1:3" ht="12.75">
      <c r="A24" s="139"/>
      <c r="C24" t="s">
        <v>175</v>
      </c>
    </row>
    <row r="25" spans="1:3" ht="12.75">
      <c r="A25" s="139"/>
      <c r="C25" t="s">
        <v>174</v>
      </c>
    </row>
    <row r="26" ht="12.75">
      <c r="A26" s="139"/>
    </row>
    <row r="27" spans="1:3" ht="12.75">
      <c r="A27" s="139" t="s">
        <v>138</v>
      </c>
      <c r="C27" t="s">
        <v>149</v>
      </c>
    </row>
    <row r="28" ht="12.75">
      <c r="A28" s="139"/>
    </row>
    <row r="29" spans="1:3" ht="12.75">
      <c r="A29" s="139" t="s">
        <v>139</v>
      </c>
      <c r="C29" t="s">
        <v>176</v>
      </c>
    </row>
    <row r="30" ht="12.75">
      <c r="A30" s="139"/>
    </row>
    <row r="31" ht="12.75">
      <c r="A31" s="139"/>
    </row>
    <row r="32" ht="12.75">
      <c r="A32" s="139"/>
    </row>
    <row r="33" spans="1:3" ht="12.75">
      <c r="A33" s="139"/>
      <c r="C33" t="s">
        <v>165</v>
      </c>
    </row>
    <row r="34" ht="12.75">
      <c r="A34" s="139"/>
    </row>
    <row r="35" ht="12.75">
      <c r="A35" s="139"/>
    </row>
    <row r="36" ht="12.75">
      <c r="A36" s="139"/>
    </row>
    <row r="37" ht="12.75">
      <c r="A37" s="139"/>
    </row>
    <row r="38" ht="12.75">
      <c r="A38" s="139"/>
    </row>
    <row r="39" ht="12.75">
      <c r="A39" s="139"/>
    </row>
    <row r="40" ht="12.75">
      <c r="A40" s="139"/>
    </row>
    <row r="41" ht="12.75">
      <c r="A41" s="139"/>
    </row>
    <row r="42" ht="12.75">
      <c r="A42" s="139"/>
    </row>
    <row r="43" ht="12.75">
      <c r="A43" s="139"/>
    </row>
    <row r="44" ht="12.75">
      <c r="A44" s="139"/>
    </row>
    <row r="45" ht="12.75">
      <c r="A45" s="139"/>
    </row>
    <row r="46" ht="12.75">
      <c r="A46" s="139"/>
    </row>
    <row r="47" ht="12.75">
      <c r="A47" s="139"/>
    </row>
    <row r="48" ht="12.75">
      <c r="A48" s="139"/>
    </row>
    <row r="49" ht="12.75">
      <c r="A49" s="139"/>
    </row>
    <row r="50" ht="12.75">
      <c r="A50" s="139"/>
    </row>
    <row r="51" ht="12.75">
      <c r="A51" s="139"/>
    </row>
    <row r="52" ht="12.75">
      <c r="A52" s="139"/>
    </row>
    <row r="53" ht="12.75">
      <c r="A53" s="139"/>
    </row>
    <row r="54" ht="12.75">
      <c r="A54" s="139"/>
    </row>
    <row r="55" ht="12.75">
      <c r="A55" s="139"/>
    </row>
    <row r="56" ht="12.75">
      <c r="A56" s="139"/>
    </row>
    <row r="57" ht="12.75">
      <c r="A57" s="139"/>
    </row>
    <row r="58" ht="12.75">
      <c r="A58" s="139"/>
    </row>
    <row r="59" ht="12.75">
      <c r="A59" s="139"/>
    </row>
    <row r="60" ht="12.75">
      <c r="A60" s="139"/>
    </row>
    <row r="61" ht="12.75">
      <c r="A61" s="139"/>
    </row>
    <row r="62" ht="12.75">
      <c r="A62" s="139"/>
    </row>
    <row r="63" ht="12.75">
      <c r="A63" s="139"/>
    </row>
    <row r="64" ht="12.75">
      <c r="A64" s="139"/>
    </row>
    <row r="65" ht="12.75">
      <c r="A65" s="139"/>
    </row>
    <row r="66" ht="12.75">
      <c r="A66" s="139"/>
    </row>
    <row r="67" ht="12.75">
      <c r="A67" s="139"/>
    </row>
    <row r="68" ht="12.75">
      <c r="A68" s="139"/>
    </row>
    <row r="69" ht="12.75">
      <c r="A69" s="139"/>
    </row>
    <row r="70" ht="12.75">
      <c r="A70" s="139"/>
    </row>
    <row r="71" ht="12.75">
      <c r="A71" s="139"/>
    </row>
  </sheetData>
  <sheetProtection/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7">
      <selection activeCell="F75" sqref="F7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5" width="16.00390625" style="0" customWidth="1"/>
    <col min="6" max="6" width="16.125" style="0" customWidth="1"/>
    <col min="7" max="7" width="47.00390625" style="0" customWidth="1"/>
    <col min="11" max="11" width="9.125" style="0" customWidth="1"/>
  </cols>
  <sheetData>
    <row r="1" spans="1:7" ht="30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1.75" customHeight="1" thickBot="1">
      <c r="A2" s="222" t="s">
        <v>20</v>
      </c>
      <c r="B2" s="223"/>
      <c r="C2" s="224" t="s">
        <v>92</v>
      </c>
      <c r="D2" s="225"/>
      <c r="E2" s="225"/>
      <c r="F2" s="225"/>
      <c r="G2" s="226"/>
    </row>
    <row r="3" spans="1:7" ht="56.25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247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/>
      <c r="F5" s="108"/>
      <c r="G5" s="3"/>
    </row>
    <row r="6" spans="1:7" ht="18" customHeight="1">
      <c r="A6" s="228"/>
      <c r="B6" s="18" t="s">
        <v>35</v>
      </c>
      <c r="C6" s="4"/>
      <c r="D6" s="62"/>
      <c r="E6" s="69">
        <v>10</v>
      </c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237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340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>
        <v>72</v>
      </c>
      <c r="F9" s="111"/>
      <c r="G9" s="3"/>
    </row>
    <row r="10" spans="1:7" ht="18" customHeight="1">
      <c r="A10" s="231"/>
      <c r="B10" s="18" t="s">
        <v>38</v>
      </c>
      <c r="C10" s="6"/>
      <c r="D10" s="94"/>
      <c r="E10" s="68">
        <v>193</v>
      </c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>
        <v>75</v>
      </c>
      <c r="F11" s="109"/>
      <c r="G11" s="4"/>
    </row>
    <row r="12" spans="1:7" ht="18" customHeight="1" thickBot="1">
      <c r="A12" s="232"/>
      <c r="B12" s="19" t="s">
        <v>91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>
        <v>0</v>
      </c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195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39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>
        <v>7</v>
      </c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32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139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>
        <v>126</v>
      </c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13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>
        <v>35</v>
      </c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>
        <v>2</v>
      </c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22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1019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280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6.5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280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50.2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280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1019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18.7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739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32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D80:G82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  <protectedRange sqref="C81:C82" name="Oblast9_1_1_1"/>
    <protectedRange sqref="C2" name="Oblast10_1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55">
      <selection activeCell="F75" sqref="F75"/>
    </sheetView>
  </sheetViews>
  <sheetFormatPr defaultColWidth="9.00390625" defaultRowHeight="12.75"/>
  <cols>
    <col min="1" max="1" width="9.875" style="0" customWidth="1"/>
    <col min="2" max="2" width="37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1.7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19.5" customHeight="1" thickBot="1">
      <c r="A2" s="222" t="s">
        <v>20</v>
      </c>
      <c r="B2" s="223"/>
      <c r="C2" s="224" t="s">
        <v>94</v>
      </c>
      <c r="D2" s="225"/>
      <c r="E2" s="225"/>
      <c r="F2" s="225"/>
      <c r="G2" s="226"/>
    </row>
    <row r="3" spans="1:7" ht="48.75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151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/>
      <c r="F5" s="108"/>
      <c r="G5" s="3"/>
    </row>
    <row r="6" spans="1:7" ht="18" customHeight="1">
      <c r="A6" s="228"/>
      <c r="B6" s="18" t="s">
        <v>35</v>
      </c>
      <c r="C6" s="4"/>
      <c r="D6" s="62"/>
      <c r="E6" s="69">
        <v>8</v>
      </c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143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436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>
        <v>92</v>
      </c>
      <c r="F9" s="111"/>
      <c r="G9" s="3"/>
    </row>
    <row r="10" spans="1:7" ht="18" customHeight="1">
      <c r="A10" s="231"/>
      <c r="B10" s="18" t="s">
        <v>38</v>
      </c>
      <c r="C10" s="6"/>
      <c r="D10" s="94"/>
      <c r="E10" s="68">
        <v>211</v>
      </c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>
        <v>133</v>
      </c>
      <c r="F11" s="109"/>
      <c r="G11" s="4"/>
    </row>
    <row r="12" spans="1:7" ht="18" customHeight="1" thickBot="1">
      <c r="A12" s="232"/>
      <c r="B12" s="19" t="s">
        <v>91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>
        <v>0</v>
      </c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77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81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>
        <v>7</v>
      </c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>
        <v>60</v>
      </c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14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13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13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40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798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2.25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270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10" ht="18" customHeight="1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270</v>
      </c>
      <c r="F67" s="110">
        <f>SUM(F52:F63)</f>
        <v>0</v>
      </c>
      <c r="G67" s="22"/>
      <c r="J67" s="136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44.2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270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798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29.2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528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3.5" customHeight="1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32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D80:G82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  <protectedRange sqref="C81:C82" name="Oblast9_1_1_1"/>
    <protectedRange sqref="C2" name="Oblast10_1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7086614173228347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2">
      <selection activeCell="F75" sqref="F7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3.2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5.5" customHeight="1" thickBot="1">
      <c r="A2" s="222" t="s">
        <v>20</v>
      </c>
      <c r="B2" s="223"/>
      <c r="C2" s="224" t="s">
        <v>93</v>
      </c>
      <c r="D2" s="225"/>
      <c r="E2" s="225"/>
      <c r="F2" s="225"/>
      <c r="G2" s="226"/>
    </row>
    <row r="3" spans="1:7" ht="51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248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/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>
        <v>12</v>
      </c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236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373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>
        <v>74</v>
      </c>
      <c r="F9" s="111"/>
      <c r="G9" s="3"/>
    </row>
    <row r="10" spans="1:7" ht="18" customHeight="1">
      <c r="A10" s="231"/>
      <c r="B10" s="18" t="s">
        <v>38</v>
      </c>
      <c r="C10" s="6"/>
      <c r="D10" s="94"/>
      <c r="E10" s="68">
        <v>209</v>
      </c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>
        <v>90</v>
      </c>
      <c r="F11" s="109"/>
      <c r="G11" s="4"/>
    </row>
    <row r="12" spans="1:7" ht="18" customHeight="1" thickBot="1">
      <c r="A12" s="232"/>
      <c r="B12" s="19" t="s">
        <v>40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101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46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>
        <v>6</v>
      </c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40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22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22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45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835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255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8" customHeight="1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255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39.7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255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835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18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580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1"/>
      <c r="B77" s="44"/>
      <c r="C77" s="45"/>
      <c r="D77" s="45"/>
      <c r="E77" s="45"/>
      <c r="F77" s="45"/>
      <c r="G77" s="1"/>
    </row>
    <row r="78" spans="1:7" ht="15">
      <c r="A78" s="219" t="s">
        <v>67</v>
      </c>
      <c r="B78" s="219"/>
      <c r="C78" s="219"/>
      <c r="D78" s="219"/>
      <c r="E78" s="219"/>
      <c r="F78" s="219"/>
      <c r="G78" s="219"/>
    </row>
    <row r="79" spans="1:7" ht="15">
      <c r="A79" s="55" t="s">
        <v>87</v>
      </c>
      <c r="B79" s="44"/>
      <c r="C79" s="45"/>
      <c r="D79" s="45"/>
      <c r="E79" s="45"/>
      <c r="F79" s="45"/>
      <c r="G79" s="1"/>
    </row>
    <row r="80" spans="1:7" ht="15">
      <c r="A80" s="1"/>
      <c r="B80" s="44"/>
      <c r="C80" s="45"/>
      <c r="D80" s="45"/>
      <c r="E80" s="45"/>
      <c r="F80" s="45"/>
      <c r="G80" s="1"/>
    </row>
    <row r="81" spans="1:7" ht="15">
      <c r="A81" s="220" t="s">
        <v>88</v>
      </c>
      <c r="B81" s="220"/>
      <c r="C81" s="220"/>
      <c r="D81" s="135"/>
      <c r="E81" s="32"/>
      <c r="F81" s="33"/>
      <c r="G81" s="13"/>
    </row>
    <row r="82" spans="1:7" ht="15">
      <c r="A82" s="220" t="s">
        <v>89</v>
      </c>
      <c r="B82" s="220"/>
      <c r="C82" s="32"/>
      <c r="D82" s="32"/>
      <c r="E82" s="32"/>
      <c r="F82" s="33"/>
      <c r="G82" s="13"/>
    </row>
    <row r="83" spans="1:7" ht="15">
      <c r="A83" s="220" t="s">
        <v>164</v>
      </c>
      <c r="B83" s="220"/>
      <c r="C83" s="32"/>
      <c r="D83" s="32"/>
      <c r="E83" s="32"/>
      <c r="F83" s="33"/>
      <c r="G83" s="13"/>
    </row>
  </sheetData>
  <sheetProtection/>
  <protectedRanges>
    <protectedRange sqref="C2" name="Oblast10_1"/>
    <protectedRange sqref="C82:G83 E81:G81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1:C81"/>
    <mergeCell ref="A82:B82"/>
    <mergeCell ref="A83:B83"/>
    <mergeCell ref="A1:G1"/>
    <mergeCell ref="A2:B2"/>
    <mergeCell ref="C2:G2"/>
    <mergeCell ref="A5:A7"/>
    <mergeCell ref="A9:A12"/>
    <mergeCell ref="A78:G78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1">
      <selection activeCell="E73" sqref="E73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1.7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1.75" customHeight="1" thickBot="1">
      <c r="A2" s="222" t="s">
        <v>20</v>
      </c>
      <c r="B2" s="223"/>
      <c r="C2" s="224" t="s">
        <v>95</v>
      </c>
      <c r="D2" s="225"/>
      <c r="E2" s="225"/>
      <c r="F2" s="225"/>
      <c r="G2" s="226"/>
    </row>
    <row r="3" spans="1:7" ht="51.75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209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/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>
        <v>8</v>
      </c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201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221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>
        <v>48</v>
      </c>
      <c r="F9" s="111"/>
      <c r="G9" s="3"/>
    </row>
    <row r="10" spans="1:7" ht="18" customHeight="1">
      <c r="A10" s="231"/>
      <c r="B10" s="18" t="s">
        <v>38</v>
      </c>
      <c r="C10" s="6"/>
      <c r="D10" s="94"/>
      <c r="E10" s="68">
        <v>117</v>
      </c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>
        <v>56</v>
      </c>
      <c r="F11" s="109"/>
      <c r="G11" s="4"/>
    </row>
    <row r="12" spans="1:7" ht="18" customHeight="1" thickBot="1">
      <c r="A12" s="232"/>
      <c r="B12" s="19" t="s">
        <v>40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69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19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>
        <v>6</v>
      </c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13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22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22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33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573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6.25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165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8" customHeight="1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165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50.2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165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573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25.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408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135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70">
      <selection activeCell="C75" sqref="C7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3.25" customHeight="1" thickBot="1">
      <c r="A2" s="222" t="s">
        <v>20</v>
      </c>
      <c r="B2" s="223"/>
      <c r="C2" s="224" t="s">
        <v>96</v>
      </c>
      <c r="D2" s="225"/>
      <c r="E2" s="225"/>
      <c r="F2" s="225"/>
      <c r="G2" s="226"/>
    </row>
    <row r="3" spans="1:7" ht="45.75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280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/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>
        <v>7</v>
      </c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273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245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>
        <v>39</v>
      </c>
      <c r="F9" s="111"/>
      <c r="G9" s="3"/>
    </row>
    <row r="10" spans="1:7" ht="18" customHeight="1">
      <c r="A10" s="231"/>
      <c r="B10" s="18" t="s">
        <v>38</v>
      </c>
      <c r="C10" s="6"/>
      <c r="D10" s="94"/>
      <c r="E10" s="68">
        <v>128</v>
      </c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>
        <v>38</v>
      </c>
      <c r="F11" s="109"/>
      <c r="G11" s="4"/>
    </row>
    <row r="12" spans="1:7" ht="18" customHeight="1" thickBot="1">
      <c r="A12" s="232"/>
      <c r="B12" s="19" t="s">
        <v>131</v>
      </c>
      <c r="C12" s="101"/>
      <c r="D12" s="64"/>
      <c r="E12" s="73">
        <v>40</v>
      </c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45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18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>
        <v>6</v>
      </c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12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13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13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>
        <v>25</v>
      </c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38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664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3.25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205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8" customHeight="1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205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51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205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664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29.2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459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135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1">
      <selection activeCell="C75" sqref="C7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23.25" customHeight="1" thickBot="1">
      <c r="A2" s="222" t="s">
        <v>20</v>
      </c>
      <c r="B2" s="223"/>
      <c r="C2" s="224" t="s">
        <v>97</v>
      </c>
      <c r="D2" s="225"/>
      <c r="E2" s="225"/>
      <c r="F2" s="225"/>
      <c r="G2" s="226"/>
    </row>
    <row r="3" spans="1:7" ht="57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20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/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>
        <v>5</v>
      </c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15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45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/>
      <c r="F9" s="111"/>
      <c r="G9" s="3"/>
    </row>
    <row r="10" spans="1:7" ht="18" customHeight="1">
      <c r="A10" s="231"/>
      <c r="B10" s="18" t="s">
        <v>38</v>
      </c>
      <c r="C10" s="6"/>
      <c r="D10" s="94"/>
      <c r="E10" s="68"/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/>
      <c r="F11" s="109"/>
      <c r="G11" s="4"/>
    </row>
    <row r="12" spans="1:7" ht="18" customHeight="1" thickBot="1">
      <c r="A12" s="232"/>
      <c r="B12" s="19" t="s">
        <v>132</v>
      </c>
      <c r="C12" s="101"/>
      <c r="D12" s="64"/>
      <c r="E12" s="73">
        <v>45</v>
      </c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5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>
        <v>8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>
        <v>5</v>
      </c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399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>
        <v>30</v>
      </c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>
        <v>6</v>
      </c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363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/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>
        <v>55</v>
      </c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>
        <v>50</v>
      </c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>
        <v>2</v>
      </c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>
        <v>5</v>
      </c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60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>
        <v>45</v>
      </c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699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60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>
        <v>60</v>
      </c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6.5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120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46.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120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699</v>
      </c>
      <c r="F73" s="133">
        <f>SUM(F48)</f>
        <v>0</v>
      </c>
      <c r="G73" s="134"/>
    </row>
    <row r="74" spans="1:7" ht="15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22.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579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135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2">
      <selection activeCell="E75" sqref="E7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125" style="0" customWidth="1"/>
  </cols>
  <sheetData>
    <row r="1" spans="1:7" ht="20.25" customHeight="1" thickBot="1">
      <c r="A1" s="221" t="s">
        <v>153</v>
      </c>
      <c r="B1" s="221"/>
      <c r="C1" s="221"/>
      <c r="D1" s="221"/>
      <c r="E1" s="221"/>
      <c r="F1" s="221"/>
      <c r="G1" s="221"/>
    </row>
    <row r="2" spans="1:7" ht="18.75" customHeight="1" thickBot="1">
      <c r="A2" s="222" t="s">
        <v>20</v>
      </c>
      <c r="B2" s="223"/>
      <c r="C2" s="233" t="s">
        <v>99</v>
      </c>
      <c r="D2" s="234"/>
      <c r="E2" s="234"/>
      <c r="F2" s="234"/>
      <c r="G2" s="235"/>
    </row>
    <row r="3" spans="1:7" ht="51" customHeight="1" thickBot="1">
      <c r="A3" s="37" t="s">
        <v>1</v>
      </c>
      <c r="B3" s="38" t="s">
        <v>0</v>
      </c>
      <c r="C3" s="49" t="s">
        <v>154</v>
      </c>
      <c r="D3" s="49" t="s">
        <v>155</v>
      </c>
      <c r="E3" s="66" t="s">
        <v>156</v>
      </c>
      <c r="F3" s="65" t="s">
        <v>157</v>
      </c>
      <c r="G3" s="39" t="s">
        <v>71</v>
      </c>
    </row>
    <row r="4" spans="1:7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552</v>
      </c>
      <c r="F4" s="107">
        <f>SUM(F5:F7)</f>
        <v>0</v>
      </c>
      <c r="G4" s="8"/>
    </row>
    <row r="5" spans="1:7" ht="18" customHeight="1">
      <c r="A5" s="227" t="s">
        <v>33</v>
      </c>
      <c r="B5" s="16" t="s">
        <v>34</v>
      </c>
      <c r="C5" s="6"/>
      <c r="D5" s="94"/>
      <c r="E5" s="68">
        <v>520</v>
      </c>
      <c r="F5" s="108"/>
      <c r="G5" s="3"/>
    </row>
    <row r="6" spans="1:7" ht="18" customHeight="1">
      <c r="A6" s="228"/>
      <c r="B6" s="18" t="s">
        <v>35</v>
      </c>
      <c r="C6" s="4" t="s">
        <v>48</v>
      </c>
      <c r="D6" s="62"/>
      <c r="E6" s="69"/>
      <c r="F6" s="109"/>
      <c r="G6" s="4"/>
    </row>
    <row r="7" spans="1:7" ht="18" customHeight="1" thickBot="1">
      <c r="A7" s="229"/>
      <c r="B7" s="19" t="s">
        <v>36</v>
      </c>
      <c r="C7" s="7"/>
      <c r="D7" s="95"/>
      <c r="E7" s="70">
        <v>32</v>
      </c>
      <c r="F7" s="110"/>
      <c r="G7" s="5"/>
    </row>
    <row r="8" spans="1:7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0</v>
      </c>
      <c r="F8" s="107">
        <f>SUM(F9:F12)</f>
        <v>0</v>
      </c>
      <c r="G8" s="10"/>
    </row>
    <row r="9" spans="1:7" ht="18" customHeight="1">
      <c r="A9" s="230" t="s">
        <v>33</v>
      </c>
      <c r="B9" s="20" t="s">
        <v>37</v>
      </c>
      <c r="C9" s="3"/>
      <c r="D9" s="58"/>
      <c r="E9" s="72"/>
      <c r="F9" s="111"/>
      <c r="G9" s="3"/>
    </row>
    <row r="10" spans="1:7" ht="18" customHeight="1">
      <c r="A10" s="231"/>
      <c r="B10" s="18" t="s">
        <v>38</v>
      </c>
      <c r="C10" s="6"/>
      <c r="D10" s="94"/>
      <c r="E10" s="68"/>
      <c r="F10" s="108"/>
      <c r="G10" s="6"/>
    </row>
    <row r="11" spans="1:7" ht="18" customHeight="1">
      <c r="A11" s="231"/>
      <c r="B11" s="18" t="s">
        <v>39</v>
      </c>
      <c r="C11" s="4"/>
      <c r="D11" s="62"/>
      <c r="E11" s="69"/>
      <c r="F11" s="109"/>
      <c r="G11" s="4"/>
    </row>
    <row r="12" spans="1:7" ht="18" customHeight="1" thickBot="1">
      <c r="A12" s="232"/>
      <c r="B12" s="19" t="s">
        <v>40</v>
      </c>
      <c r="C12" s="101"/>
      <c r="D12" s="64"/>
      <c r="E12" s="73"/>
      <c r="F12" s="112"/>
      <c r="G12" s="7"/>
    </row>
    <row r="13" spans="1:7" ht="18" customHeight="1" thickBot="1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7" ht="18" customHeight="1" thickBot="1">
      <c r="A14" s="42" t="s">
        <v>56</v>
      </c>
      <c r="B14" s="22" t="s">
        <v>57</v>
      </c>
      <c r="C14" s="8"/>
      <c r="D14" s="93"/>
      <c r="E14" s="67"/>
      <c r="F14" s="110"/>
      <c r="G14" s="8"/>
    </row>
    <row r="15" spans="1:7" ht="18" customHeight="1" thickBot="1">
      <c r="A15" s="15">
        <v>511</v>
      </c>
      <c r="B15" s="15" t="s">
        <v>5</v>
      </c>
      <c r="C15" s="10"/>
      <c r="D15" s="57"/>
      <c r="E15" s="71">
        <v>35</v>
      </c>
      <c r="F15" s="107"/>
      <c r="G15" s="9"/>
    </row>
    <row r="16" spans="1:7" ht="18" customHeight="1" thickBot="1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/>
      <c r="F18" s="107"/>
      <c r="G18" s="9"/>
    </row>
    <row r="19" spans="1:7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49</v>
      </c>
      <c r="F19" s="107">
        <f>SUM(F20:F22)</f>
        <v>0</v>
      </c>
      <c r="G19" s="10"/>
    </row>
    <row r="20" spans="1:7" ht="18" customHeight="1">
      <c r="A20" s="24" t="s">
        <v>33</v>
      </c>
      <c r="B20" s="20" t="s">
        <v>41</v>
      </c>
      <c r="C20" s="102"/>
      <c r="D20" s="96"/>
      <c r="E20" s="104"/>
      <c r="F20" s="111"/>
      <c r="G20" s="11"/>
    </row>
    <row r="21" spans="1:7" ht="18" customHeight="1">
      <c r="A21" s="21"/>
      <c r="B21" s="18" t="s">
        <v>42</v>
      </c>
      <c r="C21" s="12"/>
      <c r="D21" s="97"/>
      <c r="E21" s="105"/>
      <c r="F21" s="109"/>
      <c r="G21" s="12"/>
    </row>
    <row r="22" spans="1:7" ht="18" customHeight="1" thickBot="1">
      <c r="A22" s="21"/>
      <c r="B22" s="17" t="s">
        <v>36</v>
      </c>
      <c r="C22" s="103"/>
      <c r="D22" s="98"/>
      <c r="E22" s="106">
        <v>49</v>
      </c>
      <c r="F22" s="113"/>
      <c r="G22" s="59"/>
    </row>
    <row r="23" spans="1:7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/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/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/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/>
      <c r="F27" s="112"/>
      <c r="G27" s="64"/>
    </row>
    <row r="28" spans="1:7" ht="18" customHeight="1" thickBot="1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ht="18" customHeight="1" thickBot="1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ht="18" customHeight="1" thickBot="1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ht="18" customHeight="1" thickBot="1">
      <c r="A31" s="15">
        <v>528</v>
      </c>
      <c r="B31" s="15" t="s">
        <v>21</v>
      </c>
      <c r="C31" s="10"/>
      <c r="D31" s="57"/>
      <c r="E31" s="71"/>
      <c r="F31" s="107"/>
      <c r="G31" s="10"/>
    </row>
    <row r="32" spans="1:7" ht="18" customHeight="1" thickBot="1">
      <c r="A32" s="15">
        <v>531</v>
      </c>
      <c r="B32" s="15" t="s">
        <v>29</v>
      </c>
      <c r="C32" s="10"/>
      <c r="D32" s="57"/>
      <c r="E32" s="71"/>
      <c r="F32" s="107"/>
      <c r="G32" s="10"/>
    </row>
    <row r="33" spans="1:7" ht="18" customHeight="1" thickBot="1">
      <c r="A33" s="15">
        <v>538</v>
      </c>
      <c r="B33" s="15" t="s">
        <v>30</v>
      </c>
      <c r="C33" s="10"/>
      <c r="D33" s="57"/>
      <c r="E33" s="71"/>
      <c r="F33" s="107"/>
      <c r="G33" s="10"/>
    </row>
    <row r="34" spans="1:7" ht="18" customHeight="1" thickBot="1">
      <c r="A34" s="27" t="s">
        <v>62</v>
      </c>
      <c r="B34" s="15" t="s">
        <v>26</v>
      </c>
      <c r="C34" s="10"/>
      <c r="D34" s="99"/>
      <c r="E34" s="75"/>
      <c r="F34" s="114"/>
      <c r="G34" s="10"/>
    </row>
    <row r="35" spans="1:7" ht="18" customHeight="1" thickBot="1">
      <c r="A35" s="15">
        <v>543</v>
      </c>
      <c r="B35" s="15" t="s">
        <v>31</v>
      </c>
      <c r="C35" s="10"/>
      <c r="D35" s="57"/>
      <c r="E35" s="71"/>
      <c r="F35" s="107"/>
      <c r="G35" s="10"/>
    </row>
    <row r="36" spans="1:7" ht="18" customHeight="1" thickBot="1">
      <c r="A36" s="27">
        <v>548</v>
      </c>
      <c r="B36" s="15" t="s">
        <v>59</v>
      </c>
      <c r="C36" s="10"/>
      <c r="D36" s="57"/>
      <c r="E36" s="71"/>
      <c r="F36" s="107"/>
      <c r="G36" s="10"/>
    </row>
    <row r="37" spans="1:7" ht="18" customHeight="1" thickBot="1">
      <c r="A37" s="15">
        <v>551</v>
      </c>
      <c r="B37" s="15" t="s">
        <v>32</v>
      </c>
      <c r="C37" s="10"/>
      <c r="D37" s="57"/>
      <c r="E37" s="71"/>
      <c r="F37" s="107"/>
      <c r="G37" s="10"/>
    </row>
    <row r="38" spans="1:7" ht="18" customHeight="1" thickBot="1">
      <c r="A38" s="27" t="s">
        <v>63</v>
      </c>
      <c r="B38" s="15" t="s">
        <v>54</v>
      </c>
      <c r="C38" s="10"/>
      <c r="D38" s="57"/>
      <c r="E38" s="71"/>
      <c r="F38" s="107"/>
      <c r="G38" s="10"/>
    </row>
    <row r="39" spans="1:7" ht="18" customHeight="1" thickBot="1">
      <c r="A39" s="27">
        <v>556</v>
      </c>
      <c r="B39" s="15" t="s">
        <v>60</v>
      </c>
      <c r="C39" s="10"/>
      <c r="D39" s="57"/>
      <c r="E39" s="71"/>
      <c r="F39" s="107"/>
      <c r="G39" s="10"/>
    </row>
    <row r="40" spans="1:7" ht="18" customHeight="1" thickBot="1">
      <c r="A40" s="27">
        <v>557</v>
      </c>
      <c r="B40" s="15" t="s">
        <v>55</v>
      </c>
      <c r="C40" s="10"/>
      <c r="D40" s="57"/>
      <c r="E40" s="71"/>
      <c r="F40" s="107"/>
      <c r="G40" s="10"/>
    </row>
    <row r="41" spans="1:7" ht="18" customHeight="1" thickBot="1">
      <c r="A41" s="27">
        <v>558</v>
      </c>
      <c r="B41" s="15" t="s">
        <v>49</v>
      </c>
      <c r="C41" s="10"/>
      <c r="D41" s="57"/>
      <c r="E41" s="71">
        <v>35</v>
      </c>
      <c r="F41" s="107"/>
      <c r="G41" s="10"/>
    </row>
    <row r="42" spans="1:7" ht="18" customHeight="1" thickBot="1">
      <c r="A42" s="27">
        <v>549</v>
      </c>
      <c r="B42" s="15" t="s">
        <v>61</v>
      </c>
      <c r="C42" s="10"/>
      <c r="D42" s="57"/>
      <c r="E42" s="71"/>
      <c r="F42" s="107"/>
      <c r="G42" s="10"/>
    </row>
    <row r="43" spans="1:7" ht="18" customHeight="1" thickBot="1">
      <c r="A43" s="27" t="s">
        <v>68</v>
      </c>
      <c r="B43" s="15" t="s">
        <v>66</v>
      </c>
      <c r="C43" s="10"/>
      <c r="D43" s="57"/>
      <c r="E43" s="71"/>
      <c r="F43" s="107"/>
      <c r="G43" s="10"/>
    </row>
    <row r="44" spans="1:7" ht="18" customHeight="1" thickBot="1">
      <c r="A44" s="22">
        <v>569</v>
      </c>
      <c r="B44" s="22" t="s">
        <v>47</v>
      </c>
      <c r="C44" s="8"/>
      <c r="D44" s="93"/>
      <c r="E44" s="67"/>
      <c r="F44" s="110"/>
      <c r="G44" s="8"/>
    </row>
    <row r="45" spans="1:7" ht="18" customHeight="1" thickBot="1">
      <c r="A45" s="27" t="s">
        <v>72</v>
      </c>
      <c r="B45" s="15" t="s">
        <v>85</v>
      </c>
      <c r="C45" s="10"/>
      <c r="D45" s="57"/>
      <c r="E45" s="71"/>
      <c r="F45" s="107"/>
      <c r="G45" s="86" t="s">
        <v>73</v>
      </c>
    </row>
    <row r="46" spans="1:7" ht="18" customHeight="1" thickBot="1">
      <c r="A46" s="42" t="s">
        <v>72</v>
      </c>
      <c r="B46" s="21" t="s">
        <v>86</v>
      </c>
      <c r="C46" s="59"/>
      <c r="D46" s="99"/>
      <c r="E46" s="75"/>
      <c r="F46" s="114"/>
      <c r="G46" s="83" t="s">
        <v>74</v>
      </c>
    </row>
    <row r="47" spans="1:7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671</v>
      </c>
      <c r="F48" s="110">
        <f>SUM(F4,F8,F13:F19,F23,F28:F47)</f>
        <v>0</v>
      </c>
      <c r="G48" s="8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0" customHeight="1" thickBot="1">
      <c r="A51" s="38"/>
      <c r="B51" s="38" t="s">
        <v>0</v>
      </c>
      <c r="C51" s="49" t="s">
        <v>154</v>
      </c>
      <c r="D51" s="49" t="s">
        <v>155</v>
      </c>
      <c r="E51" s="66" t="s">
        <v>158</v>
      </c>
      <c r="F51" s="65" t="s">
        <v>157</v>
      </c>
      <c r="G51" s="39" t="s">
        <v>71</v>
      </c>
    </row>
    <row r="52" spans="1:7" ht="18" customHeight="1" thickBot="1">
      <c r="A52" s="29">
        <v>602</v>
      </c>
      <c r="B52" s="15" t="s">
        <v>22</v>
      </c>
      <c r="C52" s="10"/>
      <c r="D52" s="57"/>
      <c r="E52" s="71">
        <v>520</v>
      </c>
      <c r="F52" s="107"/>
      <c r="G52" s="15"/>
    </row>
    <row r="53" spans="1:7" ht="18" customHeight="1" thickBot="1">
      <c r="A53" s="15">
        <v>603</v>
      </c>
      <c r="B53" s="15" t="s">
        <v>23</v>
      </c>
      <c r="C53" s="10"/>
      <c r="D53" s="57"/>
      <c r="E53" s="71"/>
      <c r="F53" s="107"/>
      <c r="G53" s="15"/>
    </row>
    <row r="54" spans="1:7" ht="18" customHeight="1" thickBot="1">
      <c r="A54" s="15">
        <v>604</v>
      </c>
      <c r="B54" s="15" t="s">
        <v>24</v>
      </c>
      <c r="C54" s="10"/>
      <c r="D54" s="57"/>
      <c r="E54" s="71"/>
      <c r="F54" s="107"/>
      <c r="G54" s="15"/>
    </row>
    <row r="55" spans="1:7" ht="18" customHeight="1" thickBot="1">
      <c r="A55" s="27">
        <v>609</v>
      </c>
      <c r="B55" s="15" t="s">
        <v>25</v>
      </c>
      <c r="C55" s="10"/>
      <c r="D55" s="57"/>
      <c r="E55" s="71"/>
      <c r="F55" s="107"/>
      <c r="G55" s="15"/>
    </row>
    <row r="56" spans="1:7" ht="18" customHeight="1" thickBot="1">
      <c r="A56" s="27">
        <v>641</v>
      </c>
      <c r="B56" s="15" t="s">
        <v>51</v>
      </c>
      <c r="C56" s="10"/>
      <c r="D56" s="57"/>
      <c r="E56" s="71"/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10"/>
      <c r="G58" s="26"/>
    </row>
    <row r="59" spans="1:7" ht="18" customHeight="1" thickBot="1">
      <c r="A59" s="15">
        <v>648</v>
      </c>
      <c r="B59" s="15" t="s">
        <v>27</v>
      </c>
      <c r="C59" s="10"/>
      <c r="D59" s="57"/>
      <c r="E59" s="71"/>
      <c r="F59" s="107"/>
      <c r="G59" s="15"/>
    </row>
    <row r="60" spans="1:7" ht="18" customHeight="1" thickBot="1">
      <c r="A60" s="15">
        <v>649</v>
      </c>
      <c r="B60" s="15" t="s">
        <v>28</v>
      </c>
      <c r="C60" s="10"/>
      <c r="D60" s="57"/>
      <c r="E60" s="71"/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8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19" t="s">
        <v>82</v>
      </c>
      <c r="C64" s="120"/>
      <c r="D64" s="121"/>
      <c r="E64" s="122"/>
      <c r="F64" s="123"/>
      <c r="G64" s="124" t="s">
        <v>75</v>
      </c>
    </row>
    <row r="65" spans="1:7" ht="18" customHeight="1" thickBot="1">
      <c r="A65" s="84"/>
      <c r="B65" s="85" t="s">
        <v>83</v>
      </c>
      <c r="C65" s="10"/>
      <c r="D65" s="57"/>
      <c r="E65" s="77"/>
      <c r="F65" s="118"/>
      <c r="G65" s="40" t="s">
        <v>73</v>
      </c>
    </row>
    <row r="66" spans="1:7" ht="18" customHeight="1" thickBot="1">
      <c r="A66" s="89"/>
      <c r="B66" s="90" t="s">
        <v>84</v>
      </c>
      <c r="C66" s="41"/>
      <c r="D66" s="100"/>
      <c r="E66" s="91"/>
      <c r="F66" s="115"/>
      <c r="G66" s="31" t="s">
        <v>74</v>
      </c>
    </row>
    <row r="67" spans="1:7" ht="18" customHeight="1" thickBot="1" thickTop="1">
      <c r="A67" s="22" t="s">
        <v>19</v>
      </c>
      <c r="B67" s="22" t="s">
        <v>16</v>
      </c>
      <c r="C67" s="8">
        <f>SUM(C52:C63)</f>
        <v>0</v>
      </c>
      <c r="D67" s="116">
        <f>SUM(D52:D63)</f>
        <v>0</v>
      </c>
      <c r="E67" s="117">
        <f>SUM(E52:E63)</f>
        <v>520</v>
      </c>
      <c r="F67" s="110">
        <f>SUM(F52:F63)</f>
        <v>0</v>
      </c>
      <c r="G67" s="2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3" t="s">
        <v>48</v>
      </c>
      <c r="B69" s="13"/>
      <c r="C69" s="32"/>
      <c r="D69" s="32"/>
      <c r="E69" s="32"/>
      <c r="F69" s="33"/>
      <c r="G69" s="13"/>
    </row>
    <row r="70" spans="1:7" ht="45.75" customHeight="1" thickBot="1">
      <c r="A70" s="54" t="s">
        <v>76</v>
      </c>
      <c r="B70" s="54"/>
      <c r="C70" s="54"/>
      <c r="D70" s="54"/>
      <c r="E70" s="82" t="s">
        <v>156</v>
      </c>
      <c r="F70" s="65" t="s">
        <v>157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0</v>
      </c>
      <c r="D71" s="34">
        <f>SUM(D67)</f>
        <v>0</v>
      </c>
      <c r="E71" s="78">
        <f>SUM(E67)</f>
        <v>520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5">
        <v>0</v>
      </c>
      <c r="D72" s="125">
        <v>0</v>
      </c>
      <c r="E72" s="126">
        <v>0</v>
      </c>
      <c r="F72" s="127">
        <v>0</v>
      </c>
      <c r="G72" s="26"/>
    </row>
    <row r="73" spans="1:7" ht="18" customHeight="1">
      <c r="A73" s="18" t="s">
        <v>18</v>
      </c>
      <c r="B73" s="18" t="s">
        <v>79</v>
      </c>
      <c r="C73" s="131">
        <f>SUM(C48)</f>
        <v>0</v>
      </c>
      <c r="D73" s="131">
        <f>SUM(D48)</f>
        <v>0</v>
      </c>
      <c r="E73" s="132">
        <f>SUM(E48)</f>
        <v>671</v>
      </c>
      <c r="F73" s="133">
        <f>SUM(F48)</f>
        <v>0</v>
      </c>
      <c r="G73" s="134"/>
    </row>
    <row r="74" spans="1:7" ht="18" customHeight="1" thickBot="1">
      <c r="A74" s="19" t="s">
        <v>18</v>
      </c>
      <c r="B74" s="19" t="s">
        <v>80</v>
      </c>
      <c r="C74" s="128">
        <v>0</v>
      </c>
      <c r="D74" s="128">
        <v>0</v>
      </c>
      <c r="E74" s="129">
        <v>0</v>
      </c>
      <c r="F74" s="130">
        <v>0</v>
      </c>
      <c r="G74" s="19"/>
    </row>
    <row r="75" spans="1:7" ht="28.5" customHeight="1" thickBot="1">
      <c r="A75" s="15"/>
      <c r="B75" s="35" t="s">
        <v>81</v>
      </c>
      <c r="C75" s="36">
        <f>SUM(C73-C71)</f>
        <v>0</v>
      </c>
      <c r="D75" s="36">
        <f>SUM(D73-D71)</f>
        <v>0</v>
      </c>
      <c r="E75" s="79">
        <f>SUM(E73-E71)</f>
        <v>151</v>
      </c>
      <c r="F75" s="81">
        <f>SUM(F73-F71)</f>
        <v>0</v>
      </c>
      <c r="G75" s="15"/>
    </row>
    <row r="76" spans="1:7" ht="15">
      <c r="A76" s="1"/>
      <c r="B76" s="44"/>
      <c r="C76" s="45"/>
      <c r="D76" s="45"/>
      <c r="E76" s="45"/>
      <c r="F76" s="45"/>
      <c r="G76" s="1"/>
    </row>
    <row r="77" spans="1:7" ht="15">
      <c r="A77" s="219" t="s">
        <v>67</v>
      </c>
      <c r="B77" s="219"/>
      <c r="C77" s="219"/>
      <c r="D77" s="219"/>
      <c r="E77" s="219"/>
      <c r="F77" s="219"/>
      <c r="G77" s="219"/>
    </row>
    <row r="78" spans="1:7" ht="15">
      <c r="A78" s="55" t="s">
        <v>87</v>
      </c>
      <c r="B78" s="44"/>
      <c r="C78" s="45"/>
      <c r="D78" s="45"/>
      <c r="E78" s="45"/>
      <c r="F78" s="45"/>
      <c r="G78" s="1"/>
    </row>
    <row r="79" spans="1:7" ht="15">
      <c r="A79" s="1"/>
      <c r="B79" s="44"/>
      <c r="C79" s="45"/>
      <c r="D79" s="45"/>
      <c r="E79" s="45"/>
      <c r="F79" s="45"/>
      <c r="G79" s="1"/>
    </row>
    <row r="80" spans="1:7" ht="15">
      <c r="A80" s="220" t="s">
        <v>88</v>
      </c>
      <c r="B80" s="220"/>
      <c r="C80" s="220"/>
      <c r="D80" s="135"/>
      <c r="E80" s="32"/>
      <c r="F80" s="33"/>
      <c r="G80" s="13"/>
    </row>
    <row r="81" spans="1:7" ht="15">
      <c r="A81" s="220" t="s">
        <v>89</v>
      </c>
      <c r="B81" s="220"/>
      <c r="C81" s="32"/>
      <c r="D81" s="32"/>
      <c r="E81" s="32"/>
      <c r="F81" s="33"/>
      <c r="G81" s="13"/>
    </row>
    <row r="82" spans="1:7" ht="15">
      <c r="A82" s="220" t="s">
        <v>164</v>
      </c>
      <c r="B82" s="220"/>
      <c r="C82" s="32"/>
      <c r="D82" s="32"/>
      <c r="E82" s="32"/>
      <c r="F82" s="33"/>
      <c r="G82" s="13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2018-10-03T12:47:50Z</cp:lastPrinted>
  <dcterms:created xsi:type="dcterms:W3CDTF">1997-01-24T11:07:25Z</dcterms:created>
  <dcterms:modified xsi:type="dcterms:W3CDTF">2018-11-26T14:27:46Z</dcterms:modified>
  <cp:category/>
  <cp:version/>
  <cp:contentType/>
  <cp:contentStatus/>
</cp:coreProperties>
</file>