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rozpočet HČ 2019" sheetId="1" r:id="rId1"/>
    <sheet name="HČ 2019-ZŠ" sheetId="2" r:id="rId2"/>
    <sheet name="HČ 2019-ŠD" sheetId="3" r:id="rId3"/>
    <sheet name="HČ 2019-ŠJ" sheetId="4" r:id="rId4"/>
    <sheet name="Komentář k rozpočtu" sheetId="5" r:id="rId5"/>
    <sheet name="rozpočet DČ 2019" sheetId="6" r:id="rId6"/>
    <sheet name="MP PO 2019" sheetId="7" r:id="rId7"/>
  </sheets>
  <externalReferences>
    <externalReference r:id="rId10"/>
  </externalReferences>
  <definedNames>
    <definedName name="_xlnm.Print_Area" localSheetId="0">'rozpočet HČ 2019'!$A$1:$G$84</definedName>
  </definedNames>
  <calcPr fullCalcOnLoad="1"/>
</workbook>
</file>

<file path=xl/sharedStrings.xml><?xml version="1.0" encoding="utf-8"?>
<sst xmlns="http://schemas.openxmlformats.org/spreadsheetml/2006/main" count="645" uniqueCount="170">
  <si>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</si>
  <si>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</si>
  <si>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</si>
  <si>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</si>
  <si>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</si>
  <si>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</si>
  <si>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</si>
  <si>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</si>
  <si>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</si>
  <si>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</si>
  <si>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</si>
  <si>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</si>
  <si>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</si>
  <si>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</si>
  <si>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</si>
  <si>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</si>
  <si>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</si>
  <si>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</si>
  <si>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tř. 5</t>
  </si>
  <si>
    <t>úč.tř.6</t>
  </si>
  <si>
    <t>PŘÍSPĚVKOVÁ ORGANIZACE:</t>
  </si>
  <si>
    <t>Jiné sociální náklady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</si>
  <si>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</si>
  <si>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</si>
  <si>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</si>
  <si>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</si>
  <si>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</si>
  <si>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</si>
  <si>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</si>
  <si>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</si>
  <si>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</si>
  <si>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</si>
  <si>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</si>
  <si>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</si>
  <si>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</si>
  <si>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</si>
  <si>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</si>
  <si>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</si>
  <si>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</si>
  <si>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</si>
  <si>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</si>
  <si>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</si>
  <si>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</si>
  <si>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</si>
  <si>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</si>
  <si>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</si>
  <si>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</si>
  <si>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</si>
  <si>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 xml:space="preserve"> </t>
  </si>
  <si>
    <t>Náklady z drob.dlouhod.majetku</t>
  </si>
  <si>
    <t>Zlepšený HV</t>
  </si>
  <si>
    <t>Smluvní pokuty a úroky z prodlení</t>
  </si>
  <si>
    <t xml:space="preserve">67. </t>
  </si>
  <si>
    <t>Výnosy z transferů</t>
  </si>
  <si>
    <t>Prodaný DNM,DHM,pozemky</t>
  </si>
  <si>
    <t>Náklady z vyřaz. pohledávek</t>
  </si>
  <si>
    <t>506-508</t>
  </si>
  <si>
    <t>Aktivace majetku,změna stavu zásob</t>
  </si>
  <si>
    <t>Aktivace vnitropodnik.služeb</t>
  </si>
  <si>
    <t>Tvorba fondů</t>
  </si>
  <si>
    <t>Tvorba a zúčtov. opravných položek</t>
  </si>
  <si>
    <t>Ostatní náklady z činnosti</t>
  </si>
  <si>
    <t>541-547</t>
  </si>
  <si>
    <t>552-554</t>
  </si>
  <si>
    <t>645-647</t>
  </si>
  <si>
    <t>Výnosy z prodeje DNM,DHM,pozemků</t>
  </si>
  <si>
    <t>Finanční nákl.-úroky,kurz.ztráty…</t>
  </si>
  <si>
    <t xml:space="preserve">KOMENTÁŘ K ROZPOČTU, PODROBNÝ  ROZPIS, POZNÁMKY: </t>
  </si>
  <si>
    <t xml:space="preserve">561-564 </t>
  </si>
  <si>
    <t>663-669</t>
  </si>
  <si>
    <t>Ostatní finanční výnosy, …</t>
  </si>
  <si>
    <t/>
  </si>
  <si>
    <r>
      <t>poznámka, komentář</t>
    </r>
    <r>
      <rPr>
        <b/>
        <sz val="10"/>
        <rFont val="Arial CE"/>
        <family val="0"/>
      </rPr>
      <t xml:space="preserve"> ( příp. uvést
číselnýodkaz na podrobnější slovní komentář v dalším listu dokumentu)</t>
    </r>
  </si>
  <si>
    <t>5XX</t>
  </si>
  <si>
    <t>výdaje na vzdělávání UZ 33 XXX</t>
  </si>
  <si>
    <t>státní fondy, ÚP</t>
  </si>
  <si>
    <t>příspěvek na provoz od  zřizovatele</t>
  </si>
  <si>
    <t>příspěvek na provoz od zřizovatele</t>
  </si>
  <si>
    <t>STANOVENÍ PŘÍSPĚVKU NA PROVOZ  - rekapitulace</t>
  </si>
  <si>
    <t>Výnosy celkem - hlavní činnost</t>
  </si>
  <si>
    <t>Výnosy celkem - doplňková činnost</t>
  </si>
  <si>
    <t>Náklady celkem - hlavní činnost</t>
  </si>
  <si>
    <t>Náklady celkem - dopňková činnost</t>
  </si>
  <si>
    <t>PŘÍSPĚVEK NA PROVOZ CELKEM</t>
  </si>
  <si>
    <t>STANOVENÍ PŘÍSPĚVKU NA PROVOZ  - doplňková činnost</t>
  </si>
  <si>
    <t>Náklady celkem - doplňková činnost</t>
  </si>
  <si>
    <t>PŘÍSPĚVEK NA PROVOZ - DČ</t>
  </si>
  <si>
    <t>výnosy z transferů od zřizovatele</t>
  </si>
  <si>
    <t>výnosy z transferů ze státního rozpočtu</t>
  </si>
  <si>
    <t>výnosy z transferů od ostatních subjektů</t>
  </si>
  <si>
    <t>Náklady k transferům z MŠMT</t>
  </si>
  <si>
    <t>Náklady k ostatním transferům</t>
  </si>
  <si>
    <t>slovní komentář - viz další list dokumentu</t>
  </si>
  <si>
    <t>Základní škola Velké Meziříčí, Oslavícká 1800/20</t>
  </si>
  <si>
    <t>Základní škola Velké Meziříčí, Oslavícká 1800/20 - ZŠ</t>
  </si>
  <si>
    <t>Základní škola Velké Meziříčí, Oslavícká 1800/20 - ŠJ</t>
  </si>
  <si>
    <t>Základní škola Velké Meziříčí, Oslavícká 1800/20 - ŠD</t>
  </si>
  <si>
    <t>Komentář k rozpočtu, podrobný rozpis, poznámky:</t>
  </si>
  <si>
    <t>Rozpis DDHM - v tis. Kč</t>
  </si>
  <si>
    <t>ZŠ</t>
  </si>
  <si>
    <t>sněhová fréza</t>
  </si>
  <si>
    <t>ŠD</t>
  </si>
  <si>
    <t>koberec do herny</t>
  </si>
  <si>
    <t>ŠJ</t>
  </si>
  <si>
    <t>CELKEM</t>
  </si>
  <si>
    <t>Vypracovala: Ing. Věra Kuřátková</t>
  </si>
  <si>
    <t>plánovaný zisk z DČ</t>
  </si>
  <si>
    <t>Organizace:</t>
  </si>
  <si>
    <t>Základní škola Velké Meziříčí, Oslavická 1800/20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</si>
  <si>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</si>
  <si>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</si>
  <si>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</si>
  <si>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</si>
  <si>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</si>
  <si>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</si>
  <si>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</si>
  <si>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</si>
  <si>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</si>
  <si>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</si>
  <si>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</si>
  <si>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</si>
  <si>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</si>
  <si>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</si>
  <si>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počet hodin</t>
  </si>
  <si>
    <t>sazba/hod</t>
  </si>
  <si>
    <t>měsíční odměna</t>
  </si>
  <si>
    <t xml:space="preserve">celkem za rok </t>
  </si>
  <si>
    <t>Výuka náboženství - doplatek</t>
  </si>
  <si>
    <t>dohody celkem</t>
  </si>
  <si>
    <t xml:space="preserve">Vypracoval: </t>
  </si>
  <si>
    <t xml:space="preserve">Dne: </t>
  </si>
  <si>
    <t>Ing. Věra Kuřátková</t>
  </si>
  <si>
    <t xml:space="preserve">                                                                             ROZPOČET HLAVNÍ ČINNOSTI NA ROK 2019  (návrh)                                                     Příloha č. 2</t>
  </si>
  <si>
    <t>schválený rozpočet 2018</t>
  </si>
  <si>
    <t>očekávaná skutečnost 2018</t>
  </si>
  <si>
    <t>ROZPOČET 2019           návrh</t>
  </si>
  <si>
    <t>ROZPOČET 2019    schválený</t>
  </si>
  <si>
    <t>Datum: 12. 9. 2018</t>
  </si>
  <si>
    <t>Podklady pro usměrňování MP v roce 2019:   platy-závazný ukazatel</t>
  </si>
  <si>
    <t>Podklady pro usměrňování MP v roce 2019:   dohody o pracovní činnosti, dohody o provedení práce (OON)-závazný ukazatel</t>
  </si>
  <si>
    <t>Za příspěvkovou organizaci: Mgr. Eva Bednářová</t>
  </si>
  <si>
    <t>energie jsou účtovány na 1 účtu, tzn. spotř. vody, plynu, el. energie celkem</t>
  </si>
  <si>
    <t xml:space="preserve">                                                                             ROZPOČET DOPLŇKOVÉ ČINNOSTI NA ROK 2019  (návrh)                                                          Příloha č. 2</t>
  </si>
  <si>
    <t>Softw. práce - mzdy</t>
  </si>
  <si>
    <t>Rozpis oprav - v tis. Kč</t>
  </si>
  <si>
    <t>běžné opravy majetku ZŠ a MÚ</t>
  </si>
  <si>
    <t>tiskárna VP 2. stupeň</t>
  </si>
  <si>
    <t>ŘŠ židle</t>
  </si>
  <si>
    <t>digitalizace učeben 2 ks</t>
  </si>
  <si>
    <t>nábytek ŽK</t>
  </si>
  <si>
    <t>IT tabule</t>
  </si>
  <si>
    <t>brusný stroj</t>
  </si>
  <si>
    <t>obrazovka k PC ekon.</t>
  </si>
  <si>
    <t>sušička</t>
  </si>
  <si>
    <t>headset k ozvučení mikro</t>
  </si>
  <si>
    <t>gastronádoby</t>
  </si>
  <si>
    <t>kráječ zeleniny</t>
  </si>
  <si>
    <t>termosy 2 ks</t>
  </si>
  <si>
    <t>kancelářské židle</t>
  </si>
  <si>
    <t>výměna dveří 1. st.</t>
  </si>
  <si>
    <t xml:space="preserve">hygienické zóny na chodbách </t>
  </si>
  <si>
    <t>dveře do tělocvičen</t>
  </si>
  <si>
    <t>oprava fasády</t>
  </si>
  <si>
    <t>osvětlení ŘŠ + 2 kanceláře</t>
  </si>
  <si>
    <t>odhlučnění v ŠD 4. odd.</t>
  </si>
  <si>
    <t>vybavení cvičné kuchyňky</t>
  </si>
  <si>
    <t>klimatizace kancelář-ŘŠ</t>
  </si>
  <si>
    <t>rozpis oprav a DDHM - viz další list dokumentu</t>
  </si>
  <si>
    <t xml:space="preserve">rezervní fond bude pravděpodobně celý vyčerpán letos - jeho použití bylo rozpočtováno a jsou vyšší náklady na opravy </t>
  </si>
  <si>
    <t xml:space="preserve">navýšení příspěvku oproti r. 2018 je o 405 tisíc, z toho jen navýšení cen energií činí 229; zbývá rozdíl 176 - z toho jen plán. opravy oproti běžným jsou 168 - škola je stará 30 let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</si>
</sst>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u val="single"/>
      <sz val="11"/>
      <name val="Arial CE"/>
      <family val="2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2"/>
    </font>
    <font>
      <sz val="11"/>
      <color rgb="FFFF0000"/>
      <name val="Arial CE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0" fontId="2" fillId="33" borderId="19" xfId="0" applyFont="1" applyFill="1" applyBorder="1" applyAlignment="1">
      <alignment/>
    </xf>
    <xf numFmtId="0" fontId="2" fillId="33" borderId="17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3" fontId="3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0" fontId="2" fillId="33" borderId="16" xfId="0" applyFont="1" applyFill="1" applyBorder="1" applyAlignment="1">
      <alignment vertical="center" wrapText="1"/>
    </xf>
    <xf numFmtId="3" fontId="3" fillId="33" borderId="23" xfId="0" applyNumberFormat="1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2" fillId="33" borderId="17" xfId="0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right"/>
    </xf>
    <xf numFmtId="0" fontId="3" fillId="33" borderId="2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2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" fontId="2" fillId="13" borderId="1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/>
    </xf>
    <xf numFmtId="4" fontId="2" fillId="7" borderId="28" xfId="0" applyNumberFormat="1" applyFont="1" applyFill="1" applyBorder="1" applyAlignment="1">
      <alignment horizontal="center" vertical="center" wrapText="1"/>
    </xf>
    <xf numFmtId="3" fontId="2" fillId="7" borderId="26" xfId="0" applyNumberFormat="1" applyFont="1" applyFill="1" applyBorder="1" applyAlignment="1">
      <alignment/>
    </xf>
    <xf numFmtId="3" fontId="3" fillId="7" borderId="35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2" fillId="7" borderId="37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9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2" fillId="7" borderId="0" xfId="0" applyNumberFormat="1" applyFont="1" applyFill="1" applyBorder="1" applyAlignment="1">
      <alignment/>
    </xf>
    <xf numFmtId="3" fontId="2" fillId="7" borderId="40" xfId="0" applyNumberFormat="1" applyFont="1" applyFill="1" applyBorder="1" applyAlignment="1">
      <alignment/>
    </xf>
    <xf numFmtId="3" fontId="2" fillId="7" borderId="41" xfId="0" applyNumberFormat="1" applyFont="1" applyFill="1" applyBorder="1" applyAlignment="1">
      <alignment/>
    </xf>
    <xf numFmtId="3" fontId="3" fillId="7" borderId="20" xfId="0" applyNumberFormat="1" applyFont="1" applyFill="1" applyBorder="1" applyAlignment="1">
      <alignment/>
    </xf>
    <xf numFmtId="3" fontId="3" fillId="7" borderId="22" xfId="0" applyNumberFormat="1" applyFont="1" applyFill="1" applyBorder="1" applyAlignment="1">
      <alignment/>
    </xf>
    <xf numFmtId="3" fontId="3" fillId="7" borderId="23" xfId="0" applyNumberFormat="1" applyFont="1" applyFill="1" applyBorder="1" applyAlignment="1">
      <alignment vertical="center"/>
    </xf>
    <xf numFmtId="3" fontId="3" fillId="13" borderId="20" xfId="0" applyNumberFormat="1" applyFont="1" applyFill="1" applyBorder="1" applyAlignment="1">
      <alignment/>
    </xf>
    <xf numFmtId="3" fontId="3" fillId="13" borderId="22" xfId="0" applyNumberFormat="1" applyFont="1" applyFill="1" applyBorder="1" applyAlignment="1">
      <alignment/>
    </xf>
    <xf numFmtId="3" fontId="3" fillId="13" borderId="23" xfId="0" applyNumberFormat="1" applyFont="1" applyFill="1" applyBorder="1" applyAlignment="1">
      <alignment vertical="center"/>
    </xf>
    <xf numFmtId="4" fontId="2" fillId="7" borderId="16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2" fillId="7" borderId="42" xfId="0" applyNumberFormat="1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9" xfId="0" applyFont="1" applyFill="1" applyBorder="1" applyAlignment="1">
      <alignment horizontal="right"/>
    </xf>
    <xf numFmtId="0" fontId="3" fillId="33" borderId="19" xfId="0" applyFont="1" applyFill="1" applyBorder="1" applyAlignment="1">
      <alignment/>
    </xf>
    <xf numFmtId="3" fontId="2" fillId="7" borderId="43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2" xfId="0" applyNumberFormat="1" applyFont="1" applyFill="1" applyBorder="1" applyAlignment="1">
      <alignment/>
    </xf>
    <xf numFmtId="3" fontId="2" fillId="33" borderId="46" xfId="0" applyNumberFormat="1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3" fontId="2" fillId="33" borderId="47" xfId="0" applyNumberFormat="1" applyFont="1" applyFill="1" applyBorder="1" applyAlignment="1">
      <alignment/>
    </xf>
    <xf numFmtId="3" fontId="3" fillId="33" borderId="2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3" fontId="2" fillId="7" borderId="38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2" fillId="7" borderId="48" xfId="0" applyNumberFormat="1" applyFont="1" applyFill="1" applyBorder="1" applyAlignment="1">
      <alignment/>
    </xf>
    <xf numFmtId="3" fontId="2" fillId="13" borderId="16" xfId="0" applyNumberFormat="1" applyFont="1" applyFill="1" applyBorder="1" applyAlignment="1">
      <alignment/>
    </xf>
    <xf numFmtId="3" fontId="2" fillId="13" borderId="13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2" fillId="13" borderId="14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2" fillId="13" borderId="21" xfId="0" applyNumberFormat="1" applyFont="1" applyFill="1" applyBorder="1" applyAlignment="1">
      <alignment/>
    </xf>
    <xf numFmtId="3" fontId="2" fillId="13" borderId="18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9" xfId="0" applyNumberFormat="1" applyFont="1" applyFill="1" applyBorder="1" applyAlignment="1">
      <alignment/>
    </xf>
    <xf numFmtId="3" fontId="2" fillId="33" borderId="49" xfId="0" applyNumberFormat="1" applyFont="1" applyFill="1" applyBorder="1" applyAlignment="1">
      <alignment/>
    </xf>
    <xf numFmtId="3" fontId="2" fillId="7" borderId="15" xfId="0" applyNumberFormat="1" applyFont="1" applyFill="1" applyBorder="1" applyAlignment="1">
      <alignment/>
    </xf>
    <xf numFmtId="3" fontId="2" fillId="13" borderId="17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1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3" fontId="3" fillId="33" borderId="50" xfId="0" applyNumberFormat="1" applyFont="1" applyFill="1" applyBorder="1" applyAlignment="1">
      <alignment/>
    </xf>
    <xf numFmtId="3" fontId="3" fillId="7" borderId="50" xfId="0" applyNumberFormat="1" applyFont="1" applyFill="1" applyBorder="1" applyAlignment="1">
      <alignment/>
    </xf>
    <xf numFmtId="3" fontId="3" fillId="13" borderId="50" xfId="0" applyNumberFormat="1" applyFont="1" applyFill="1" applyBorder="1" applyAlignment="1">
      <alignment/>
    </xf>
    <xf numFmtId="3" fontId="3" fillId="33" borderId="51" xfId="0" applyNumberFormat="1" applyFont="1" applyFill="1" applyBorder="1" applyAlignment="1">
      <alignment/>
    </xf>
    <xf numFmtId="3" fontId="3" fillId="7" borderId="51" xfId="0" applyNumberFormat="1" applyFont="1" applyFill="1" applyBorder="1" applyAlignment="1">
      <alignment/>
    </xf>
    <xf numFmtId="3" fontId="3" fillId="13" borderId="51" xfId="0" applyNumberFormat="1" applyFont="1" applyFill="1" applyBorder="1" applyAlignment="1">
      <alignment/>
    </xf>
    <xf numFmtId="3" fontId="3" fillId="33" borderId="52" xfId="0" applyNumberFormat="1" applyFont="1" applyFill="1" applyBorder="1" applyAlignment="1">
      <alignment/>
    </xf>
    <xf numFmtId="3" fontId="3" fillId="7" borderId="52" xfId="0" applyNumberFormat="1" applyFont="1" applyFill="1" applyBorder="1" applyAlignment="1">
      <alignment/>
    </xf>
    <xf numFmtId="3" fontId="3" fillId="13" borderId="5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2" fillId="33" borderId="16" xfId="0" applyNumberFormat="1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52" xfId="0" applyBorder="1" applyAlignment="1">
      <alignment/>
    </xf>
    <xf numFmtId="0" fontId="0" fillId="0" borderId="32" xfId="0" applyBorder="1" applyAlignment="1">
      <alignment/>
    </xf>
    <xf numFmtId="3" fontId="0" fillId="0" borderId="57" xfId="0" applyNumberFormat="1" applyBorder="1" applyAlignment="1">
      <alignment/>
    </xf>
    <xf numFmtId="3" fontId="0" fillId="0" borderId="57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0" fillId="0" borderId="59" xfId="0" applyNumberFormat="1" applyFill="1" applyBorder="1" applyAlignment="1">
      <alignment/>
    </xf>
    <xf numFmtId="3" fontId="0" fillId="0" borderId="6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3" fontId="27" fillId="0" borderId="13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3" fontId="27" fillId="0" borderId="11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54" xfId="0" applyBorder="1" applyAlignment="1">
      <alignment/>
    </xf>
    <xf numFmtId="0" fontId="0" fillId="0" borderId="68" xfId="0" applyBorder="1" applyAlignment="1">
      <alignment/>
    </xf>
    <xf numFmtId="0" fontId="0" fillId="0" borderId="55" xfId="0" applyBorder="1" applyAlignment="1">
      <alignment/>
    </xf>
    <xf numFmtId="3" fontId="27" fillId="0" borderId="21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3" fontId="27" fillId="0" borderId="14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3" fontId="2" fillId="33" borderId="23" xfId="0" applyNumberFormat="1" applyFont="1" applyFill="1" applyBorder="1" applyAlignment="1">
      <alignment vertical="center"/>
    </xf>
    <xf numFmtId="3" fontId="2" fillId="7" borderId="44" xfId="0" applyNumberFormat="1" applyFont="1" applyFill="1" applyBorder="1" applyAlignment="1">
      <alignment/>
    </xf>
    <xf numFmtId="3" fontId="2" fillId="7" borderId="28" xfId="0" applyNumberFormat="1" applyFont="1" applyFill="1" applyBorder="1" applyAlignment="1">
      <alignment/>
    </xf>
    <xf numFmtId="3" fontId="2" fillId="7" borderId="16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3" fillId="7" borderId="37" xfId="0" applyNumberFormat="1" applyFont="1" applyFill="1" applyBorder="1" applyAlignment="1">
      <alignment/>
    </xf>
    <xf numFmtId="3" fontId="3" fillId="7" borderId="26" xfId="0" applyNumberFormat="1" applyFont="1" applyFill="1" applyBorder="1" applyAlignment="1">
      <alignment/>
    </xf>
    <xf numFmtId="3" fontId="3" fillId="7" borderId="38" xfId="0" applyNumberFormat="1" applyFont="1" applyFill="1" applyBorder="1" applyAlignment="1">
      <alignment/>
    </xf>
    <xf numFmtId="3" fontId="3" fillId="7" borderId="36" xfId="0" applyNumberFormat="1" applyFont="1" applyFill="1" applyBorder="1" applyAlignment="1">
      <alignment/>
    </xf>
    <xf numFmtId="3" fontId="3" fillId="7" borderId="48" xfId="0" applyNumberFormat="1" applyFont="1" applyFill="1" applyBorder="1" applyAlignment="1">
      <alignment/>
    </xf>
    <xf numFmtId="3" fontId="2" fillId="7" borderId="35" xfId="0" applyNumberFormat="1" applyFont="1" applyFill="1" applyBorder="1" applyAlignment="1">
      <alignment/>
    </xf>
    <xf numFmtId="3" fontId="2" fillId="7" borderId="36" xfId="0" applyNumberFormat="1" applyFont="1" applyFill="1" applyBorder="1" applyAlignment="1">
      <alignment/>
    </xf>
    <xf numFmtId="3" fontId="3" fillId="7" borderId="0" xfId="0" applyNumberFormat="1" applyFont="1" applyFill="1" applyBorder="1" applyAlignment="1">
      <alignment/>
    </xf>
    <xf numFmtId="3" fontId="3" fillId="7" borderId="40" xfId="0" applyNumberFormat="1" applyFont="1" applyFill="1" applyBorder="1" applyAlignment="1">
      <alignment/>
    </xf>
    <xf numFmtId="3" fontId="3" fillId="7" borderId="41" xfId="0" applyNumberFormat="1" applyFont="1" applyFill="1" applyBorder="1" applyAlignment="1">
      <alignment/>
    </xf>
    <xf numFmtId="3" fontId="3" fillId="7" borderId="16" xfId="0" applyNumberFormat="1" applyFont="1" applyFill="1" applyBorder="1" applyAlignment="1">
      <alignment/>
    </xf>
    <xf numFmtId="3" fontId="3" fillId="34" borderId="41" xfId="0" applyNumberFormat="1" applyFont="1" applyFill="1" applyBorder="1" applyAlignment="1">
      <alignment/>
    </xf>
    <xf numFmtId="3" fontId="3" fillId="7" borderId="43" xfId="0" applyNumberFormat="1" applyFont="1" applyFill="1" applyBorder="1" applyAlignment="1">
      <alignment/>
    </xf>
    <xf numFmtId="3" fontId="2" fillId="7" borderId="23" xfId="0" applyNumberFormat="1" applyFont="1" applyFill="1" applyBorder="1" applyAlignment="1">
      <alignment vertical="center"/>
    </xf>
    <xf numFmtId="3" fontId="2" fillId="13" borderId="23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1" fillId="13" borderId="2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22" borderId="71" xfId="0" applyFont="1" applyFill="1" applyBorder="1" applyAlignment="1" quotePrefix="1">
      <alignment/>
    </xf>
    <xf numFmtId="0" fontId="1" fillId="22" borderId="41" xfId="0" applyFont="1" applyFill="1" applyBorder="1" applyAlignment="1">
      <alignment/>
    </xf>
    <xf numFmtId="0" fontId="1" fillId="22" borderId="28" xfId="0" applyFont="1" applyFill="1" applyBorder="1" applyAlignment="1">
      <alignment/>
    </xf>
    <xf numFmtId="0" fontId="3" fillId="33" borderId="17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7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3" fillId="33" borderId="14" xfId="0" applyFont="1" applyFill="1" applyBorder="1" applyAlignment="1">
      <alignment horizontal="right" vertical="top"/>
    </xf>
    <xf numFmtId="0" fontId="0" fillId="0" borderId="41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lova\Desktop\R%202018-p&#345;.10B%20Z&#352;%20Oslavic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HČ 2018"/>
      <sheetName val="HČ 2018-ZŠ"/>
      <sheetName val="HČ 2018-ŠD"/>
      <sheetName val="HČ 2018-ŠJ"/>
      <sheetName val="Komentář k rozpočtu"/>
      <sheetName val="rozpočet DČ 2018"/>
      <sheetName val="MP PO 2018"/>
    </sheetNames>
    <sheetDataSet>
      <sheetData sheetId="5">
        <row r="71">
          <cell r="F71">
            <v>0</v>
          </cell>
        </row>
        <row r="72">
          <cell r="F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SheetLayoutView="100" zoomScalePageLayoutView="0" workbookViewId="0" topLeftCell="A1">
      <selection activeCell="F77" sqref="F77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7" t="s">
        <v>132</v>
      </c>
      <c r="B1" s="237"/>
      <c r="C1" s="237"/>
      <c r="D1" s="237"/>
      <c r="E1" s="237"/>
      <c r="F1" s="237"/>
      <c r="G1" s="237"/>
    </row>
    <row r="2" spans="1:7" ht="27.75" customHeight="1" thickBot="1">
      <c r="A2" s="238" t="s">
        <v>20</v>
      </c>
      <c r="B2" s="239"/>
      <c r="C2" s="240" t="s">
        <v>93</v>
      </c>
      <c r="D2" s="241"/>
      <c r="E2" s="241"/>
      <c r="F2" s="241"/>
      <c r="G2" s="242"/>
    </row>
    <row r="3" spans="1:7" s="15" customFormat="1" ht="51" customHeight="1" thickBot="1">
      <c r="A3" s="40" t="s">
        <v>1</v>
      </c>
      <c r="B3" s="41" t="s">
        <v>0</v>
      </c>
      <c r="C3" s="52" t="s">
        <v>133</v>
      </c>
      <c r="D3" s="52" t="s">
        <v>134</v>
      </c>
      <c r="E3" s="70" t="s">
        <v>135</v>
      </c>
      <c r="F3" s="68" t="s">
        <v>136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9">
        <f>SUM(C5:C7)</f>
        <v>2323</v>
      </c>
      <c r="D4" s="99">
        <f>SUM(D5:D7)</f>
        <v>2287</v>
      </c>
      <c r="E4" s="71">
        <f>SUM(E5:E7)</f>
        <v>2378</v>
      </c>
      <c r="F4" s="113">
        <f>SUM(F5:F7)</f>
        <v>0</v>
      </c>
      <c r="G4" s="9"/>
    </row>
    <row r="5" spans="1:7" ht="18" customHeight="1">
      <c r="A5" s="243" t="s">
        <v>33</v>
      </c>
      <c r="B5" s="17" t="s">
        <v>34</v>
      </c>
      <c r="C5" s="6">
        <v>1680</v>
      </c>
      <c r="D5" s="100">
        <v>1762</v>
      </c>
      <c r="E5" s="72">
        <v>1805</v>
      </c>
      <c r="F5" s="114"/>
      <c r="G5" s="3"/>
    </row>
    <row r="6" spans="1:8" ht="18" customHeight="1">
      <c r="A6" s="244"/>
      <c r="B6" s="19" t="s">
        <v>35</v>
      </c>
      <c r="C6" s="4">
        <v>21</v>
      </c>
      <c r="D6" s="65">
        <v>21</v>
      </c>
      <c r="E6" s="73">
        <v>21</v>
      </c>
      <c r="F6" s="115"/>
      <c r="G6" s="4"/>
      <c r="H6" s="50"/>
    </row>
    <row r="7" spans="1:7" ht="18" customHeight="1" thickBot="1">
      <c r="A7" s="245"/>
      <c r="B7" s="20" t="s">
        <v>36</v>
      </c>
      <c r="C7" s="7">
        <v>622</v>
      </c>
      <c r="D7" s="101">
        <v>504</v>
      </c>
      <c r="E7" s="74">
        <v>552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1290</v>
      </c>
      <c r="D8" s="60">
        <f>SUM(D9:D12)</f>
        <v>1277</v>
      </c>
      <c r="E8" s="75">
        <f>SUM(E9:E12)</f>
        <v>1506</v>
      </c>
      <c r="F8" s="113">
        <f>SUM(F9:F12)</f>
        <v>0</v>
      </c>
      <c r="G8" s="11"/>
    </row>
    <row r="9" spans="1:7" ht="18" customHeight="1">
      <c r="A9" s="246" t="s">
        <v>33</v>
      </c>
      <c r="B9" s="21" t="s">
        <v>37</v>
      </c>
      <c r="C9" s="3">
        <v>150</v>
      </c>
      <c r="D9" s="61">
        <v>172</v>
      </c>
      <c r="E9" s="76">
        <v>180</v>
      </c>
      <c r="F9" s="117"/>
      <c r="G9" s="3"/>
    </row>
    <row r="10" spans="1:7" ht="18" customHeight="1">
      <c r="A10" s="247"/>
      <c r="B10" s="19" t="s">
        <v>38</v>
      </c>
      <c r="C10" s="6">
        <v>750</v>
      </c>
      <c r="D10" s="100">
        <v>710</v>
      </c>
      <c r="E10" s="72">
        <v>838</v>
      </c>
      <c r="F10" s="114"/>
      <c r="G10" s="6"/>
    </row>
    <row r="11" spans="1:7" ht="18" customHeight="1">
      <c r="A11" s="247"/>
      <c r="B11" s="19" t="s">
        <v>39</v>
      </c>
      <c r="C11" s="4">
        <v>390</v>
      </c>
      <c r="D11" s="65">
        <v>395</v>
      </c>
      <c r="E11" s="73">
        <v>488</v>
      </c>
      <c r="F11" s="115"/>
      <c r="G11" s="4"/>
    </row>
    <row r="12" spans="1:7" ht="18" customHeight="1" thickBot="1">
      <c r="A12" s="248"/>
      <c r="B12" s="20" t="s">
        <v>40</v>
      </c>
      <c r="C12" s="107">
        <v>0</v>
      </c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>
        <v>0</v>
      </c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>
        <v>0</v>
      </c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>
        <v>160</v>
      </c>
      <c r="D15" s="60">
        <v>240</v>
      </c>
      <c r="E15" s="220">
        <v>368</v>
      </c>
      <c r="F15" s="113"/>
      <c r="G15" s="216">
        <v>1</v>
      </c>
    </row>
    <row r="16" spans="1:7" s="15" customFormat="1" ht="18" customHeight="1" thickBot="1">
      <c r="A16" s="23">
        <v>512</v>
      </c>
      <c r="B16" s="16" t="s">
        <v>6</v>
      </c>
      <c r="C16" s="9">
        <v>3</v>
      </c>
      <c r="D16" s="99">
        <v>1</v>
      </c>
      <c r="E16" s="221">
        <v>3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>
        <v>15</v>
      </c>
      <c r="D17" s="60">
        <v>5</v>
      </c>
      <c r="E17" s="220">
        <v>5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>
        <v>0</v>
      </c>
      <c r="D18" s="60">
        <v>0</v>
      </c>
      <c r="E18" s="220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654</v>
      </c>
      <c r="D19" s="98">
        <f>SUM(D20:D22)</f>
        <v>717</v>
      </c>
      <c r="E19" s="93">
        <f>SUM(E20:E22)</f>
        <v>663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>
        <v>24</v>
      </c>
      <c r="D20" s="102">
        <v>13</v>
      </c>
      <c r="E20" s="222">
        <v>13</v>
      </c>
      <c r="F20" s="117"/>
      <c r="G20" s="12"/>
    </row>
    <row r="21" spans="1:7" s="15" customFormat="1" ht="18" customHeight="1">
      <c r="A21" s="22"/>
      <c r="B21" s="19" t="s">
        <v>42</v>
      </c>
      <c r="C21" s="13">
        <v>0</v>
      </c>
      <c r="D21" s="103">
        <v>0</v>
      </c>
      <c r="E21" s="223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>
        <v>630</v>
      </c>
      <c r="D22" s="104">
        <v>704</v>
      </c>
      <c r="E22" s="224">
        <v>650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89</v>
      </c>
      <c r="D23" s="60">
        <f>SUM(D24:D27)</f>
        <v>39</v>
      </c>
      <c r="E23" s="75">
        <f>SUM(E24:E27)</f>
        <v>66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6">
        <v>0</v>
      </c>
      <c r="D24" s="61">
        <v>0</v>
      </c>
      <c r="E24" s="225">
        <v>0</v>
      </c>
      <c r="F24" s="114"/>
      <c r="G24" s="61"/>
    </row>
    <row r="25" spans="1:7" ht="18" customHeight="1">
      <c r="A25" s="55"/>
      <c r="B25" s="63" t="s">
        <v>44</v>
      </c>
      <c r="C25" s="4">
        <v>3</v>
      </c>
      <c r="D25" s="100">
        <v>3</v>
      </c>
      <c r="E25" s="226">
        <v>8</v>
      </c>
      <c r="F25" s="115"/>
      <c r="G25" s="65"/>
    </row>
    <row r="26" spans="1:7" ht="18" customHeight="1">
      <c r="A26" s="55"/>
      <c r="B26" s="55" t="s">
        <v>45</v>
      </c>
      <c r="C26" s="5">
        <v>28</v>
      </c>
      <c r="D26" s="66">
        <v>14</v>
      </c>
      <c r="E26" s="78">
        <v>20</v>
      </c>
      <c r="F26" s="120"/>
      <c r="G26" s="66"/>
    </row>
    <row r="27" spans="1:7" ht="18" customHeight="1" thickBot="1">
      <c r="A27" s="56"/>
      <c r="B27" s="64" t="s">
        <v>46</v>
      </c>
      <c r="C27" s="107">
        <v>58</v>
      </c>
      <c r="D27" s="67">
        <v>22</v>
      </c>
      <c r="E27" s="77">
        <v>38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>
        <v>39</v>
      </c>
      <c r="D28" s="60">
        <v>83</v>
      </c>
      <c r="E28" s="220">
        <v>16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>
        <v>44</v>
      </c>
      <c r="D29" s="60">
        <v>64</v>
      </c>
      <c r="E29" s="220">
        <v>67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>
        <v>16</v>
      </c>
      <c r="D30" s="60">
        <v>13</v>
      </c>
      <c r="E30" s="220">
        <v>13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>
        <v>0</v>
      </c>
      <c r="D31" s="60">
        <v>0</v>
      </c>
      <c r="E31" s="220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>
        <v>0</v>
      </c>
      <c r="D32" s="60">
        <v>0</v>
      </c>
      <c r="E32" s="220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>
        <v>2</v>
      </c>
      <c r="D33" s="60">
        <v>0</v>
      </c>
      <c r="E33" s="220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62">
        <v>0</v>
      </c>
      <c r="D34" s="105">
        <v>0</v>
      </c>
      <c r="E34" s="227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>
        <v>0</v>
      </c>
      <c r="D35" s="60">
        <v>0</v>
      </c>
      <c r="E35" s="220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>
        <v>0</v>
      </c>
      <c r="D36" s="60">
        <v>0</v>
      </c>
      <c r="E36" s="220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>
        <v>0</v>
      </c>
      <c r="D37" s="60">
        <v>0</v>
      </c>
      <c r="E37" s="220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>
        <v>0</v>
      </c>
      <c r="D38" s="60">
        <v>0</v>
      </c>
      <c r="E38" s="220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>
        <v>0</v>
      </c>
      <c r="D39" s="60">
        <v>0</v>
      </c>
      <c r="E39" s="220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>
        <v>0</v>
      </c>
      <c r="D40" s="60">
        <v>0</v>
      </c>
      <c r="E40" s="220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>
        <v>413</v>
      </c>
      <c r="D41" s="60">
        <v>381</v>
      </c>
      <c r="E41" s="220">
        <v>314</v>
      </c>
      <c r="F41" s="113"/>
      <c r="G41" s="143">
        <v>2</v>
      </c>
    </row>
    <row r="42" spans="1:7" s="15" customFormat="1" ht="18" customHeight="1" thickBot="1">
      <c r="A42" s="28">
        <v>549</v>
      </c>
      <c r="B42" s="16" t="s">
        <v>61</v>
      </c>
      <c r="C42" s="11">
        <v>127</v>
      </c>
      <c r="D42" s="60">
        <v>145</v>
      </c>
      <c r="E42" s="220">
        <v>176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>
        <v>0</v>
      </c>
      <c r="D43" s="60">
        <v>0</v>
      </c>
      <c r="E43" s="220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>
        <v>0</v>
      </c>
      <c r="D44" s="99">
        <v>0</v>
      </c>
      <c r="E44" s="221">
        <v>0</v>
      </c>
      <c r="F44" s="116"/>
      <c r="G44" s="9"/>
    </row>
    <row r="45" spans="1:7" s="15" customFormat="1" ht="18" customHeight="1" thickBot="1">
      <c r="A45" s="28" t="s">
        <v>73</v>
      </c>
      <c r="B45" s="16" t="s">
        <v>90</v>
      </c>
      <c r="C45" s="11">
        <v>20795</v>
      </c>
      <c r="D45" s="60">
        <v>20795</v>
      </c>
      <c r="E45" s="220">
        <v>20795</v>
      </c>
      <c r="F45" s="113"/>
      <c r="G45" s="92" t="s">
        <v>74</v>
      </c>
    </row>
    <row r="46" spans="1:7" s="15" customFormat="1" ht="18" customHeight="1" thickBot="1">
      <c r="A46" s="45" t="s">
        <v>73</v>
      </c>
      <c r="B46" s="22" t="s">
        <v>91</v>
      </c>
      <c r="C46" s="62">
        <v>0</v>
      </c>
      <c r="D46" s="105">
        <v>0</v>
      </c>
      <c r="E46" s="227">
        <v>0</v>
      </c>
      <c r="F46" s="120"/>
      <c r="G46" s="89" t="s">
        <v>75</v>
      </c>
    </row>
    <row r="47" spans="1:7" s="15" customFormat="1" ht="18" customHeight="1" thickBot="1">
      <c r="A47" s="29"/>
      <c r="B47" s="29" t="s">
        <v>50</v>
      </c>
      <c r="C47" s="44">
        <v>0</v>
      </c>
      <c r="D47" s="106">
        <v>0</v>
      </c>
      <c r="E47" s="228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25970</v>
      </c>
      <c r="D48" s="99">
        <f>SUM(D4,D8,D13:D19,D23,D28:D47)</f>
        <v>26047</v>
      </c>
      <c r="E48" s="71">
        <f>SUM(E4,E8,E13:E19,E23,E28:E47)</f>
        <v>26370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133</v>
      </c>
      <c r="D51" s="52" t="s">
        <v>134</v>
      </c>
      <c r="E51" s="70" t="s">
        <v>135</v>
      </c>
      <c r="F51" s="68" t="s">
        <v>136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>
        <v>0</v>
      </c>
      <c r="D52" s="60">
        <v>0</v>
      </c>
      <c r="E52" s="220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>
        <v>130</v>
      </c>
      <c r="D53" s="60">
        <v>120</v>
      </c>
      <c r="E53" s="220">
        <v>119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>
        <v>0</v>
      </c>
      <c r="D54" s="60">
        <v>0</v>
      </c>
      <c r="E54" s="220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>
        <v>1800</v>
      </c>
      <c r="D55" s="60">
        <v>1867</v>
      </c>
      <c r="E55" s="220">
        <v>1943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>
        <v>0</v>
      </c>
      <c r="D56" s="60">
        <v>0</v>
      </c>
      <c r="E56" s="220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>
        <v>0</v>
      </c>
      <c r="D57" s="60">
        <v>0</v>
      </c>
      <c r="E57" s="220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>
        <v>0</v>
      </c>
      <c r="D58" s="99">
        <v>0</v>
      </c>
      <c r="E58" s="22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>
        <v>135</v>
      </c>
      <c r="D59" s="60">
        <v>158</v>
      </c>
      <c r="E59" s="220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>
        <v>3</v>
      </c>
      <c r="D60" s="60">
        <v>1</v>
      </c>
      <c r="E60" s="220">
        <v>1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>
        <v>0</v>
      </c>
      <c r="D61" s="60">
        <v>0</v>
      </c>
      <c r="E61" s="220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>
        <v>7</v>
      </c>
      <c r="D62" s="53">
        <v>6</v>
      </c>
      <c r="E62" s="229">
        <v>7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20795</v>
      </c>
      <c r="D63" s="98">
        <f>SUM(D64:D66)</f>
        <v>20795</v>
      </c>
      <c r="E63" s="230">
        <f>SUM(E64:E66)</f>
        <v>20795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87</v>
      </c>
      <c r="C64" s="129">
        <v>0</v>
      </c>
      <c r="D64" s="127">
        <v>0</v>
      </c>
      <c r="E64" s="231">
        <v>0</v>
      </c>
      <c r="F64" s="129"/>
      <c r="G64" s="130" t="s">
        <v>76</v>
      </c>
    </row>
    <row r="65" spans="1:7" ht="18" customHeight="1" thickBot="1">
      <c r="A65" s="90"/>
      <c r="B65" s="91" t="s">
        <v>88</v>
      </c>
      <c r="C65" s="12">
        <v>20795</v>
      </c>
      <c r="D65" s="60">
        <v>20795</v>
      </c>
      <c r="E65" s="229">
        <v>20795</v>
      </c>
      <c r="F65" s="124"/>
      <c r="G65" s="43" t="s">
        <v>74</v>
      </c>
    </row>
    <row r="66" spans="1:7" ht="18" customHeight="1" thickBot="1">
      <c r="A66" s="95"/>
      <c r="B66" s="96" t="s">
        <v>89</v>
      </c>
      <c r="C66" s="44">
        <v>0</v>
      </c>
      <c r="D66" s="106">
        <v>0</v>
      </c>
      <c r="E66" s="232">
        <v>0</v>
      </c>
      <c r="F66" s="121"/>
      <c r="G66" s="32" t="s">
        <v>75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22870</v>
      </c>
      <c r="D67" s="122">
        <f>SUM(D52:D63)</f>
        <v>22947</v>
      </c>
      <c r="E67" s="123">
        <f>SUM(E52:E63)</f>
        <v>22865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135</v>
      </c>
      <c r="F70" s="68" t="s">
        <v>136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22870</v>
      </c>
      <c r="D71" s="35">
        <f>SUM(D67)</f>
        <v>22947</v>
      </c>
      <c r="E71" s="82">
        <f>SUM(E67)</f>
        <v>22865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80</v>
      </c>
      <c r="C72" s="131">
        <v>0</v>
      </c>
      <c r="D72" s="131">
        <v>195</v>
      </c>
      <c r="E72" s="132">
        <v>199</v>
      </c>
      <c r="F72" s="133">
        <v>0</v>
      </c>
      <c r="G72" s="27"/>
    </row>
    <row r="73" spans="1:7" ht="18" customHeight="1">
      <c r="A73" s="19" t="s">
        <v>18</v>
      </c>
      <c r="B73" s="19" t="s">
        <v>81</v>
      </c>
      <c r="C73" s="137">
        <f>SUM(C48)</f>
        <v>25970</v>
      </c>
      <c r="D73" s="137">
        <f>SUM(D48)</f>
        <v>26047</v>
      </c>
      <c r="E73" s="138">
        <f>SUM(E48)</f>
        <v>26370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82</v>
      </c>
      <c r="C74" s="134">
        <v>0</v>
      </c>
      <c r="D74" s="134">
        <v>195</v>
      </c>
      <c r="E74" s="135">
        <v>199</v>
      </c>
      <c r="F74" s="136">
        <v>0</v>
      </c>
      <c r="G74" s="20"/>
    </row>
    <row r="75" spans="1:7" s="15" customFormat="1" ht="18" customHeight="1" thickBot="1">
      <c r="A75" s="16"/>
      <c r="B75" s="38" t="s">
        <v>83</v>
      </c>
      <c r="C75" s="39">
        <f>SUM(C73-C71)</f>
        <v>3100</v>
      </c>
      <c r="D75" s="39">
        <f>SUM(D73-D71)</f>
        <v>3100</v>
      </c>
      <c r="E75" s="233">
        <f>SUM(E73-E71)</f>
        <v>3505</v>
      </c>
      <c r="F75" s="234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5" t="s">
        <v>67</v>
      </c>
      <c r="B78" s="235"/>
      <c r="C78" s="235"/>
      <c r="D78" s="235"/>
      <c r="E78" s="235"/>
      <c r="F78" s="235"/>
      <c r="G78" s="235"/>
    </row>
    <row r="79" spans="1:7" s="15" customFormat="1" ht="18" customHeight="1">
      <c r="A79" s="58" t="s">
        <v>167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58" t="s">
        <v>168</v>
      </c>
      <c r="B80" s="47"/>
      <c r="C80" s="48"/>
      <c r="D80" s="48"/>
      <c r="E80" s="48"/>
      <c r="F80" s="48"/>
      <c r="G80" s="1"/>
    </row>
    <row r="81" spans="1:7" s="15" customFormat="1" ht="18" customHeight="1">
      <c r="A81" s="58" t="s">
        <v>169</v>
      </c>
      <c r="B81" s="47"/>
      <c r="C81" s="48"/>
      <c r="D81" s="48"/>
      <c r="E81" s="48"/>
      <c r="F81" s="48"/>
      <c r="G81" s="1"/>
    </row>
    <row r="82" spans="1:2" ht="18" customHeight="1">
      <c r="A82" s="236" t="s">
        <v>140</v>
      </c>
      <c r="B82" s="236"/>
    </row>
    <row r="83" spans="1:2" ht="18" customHeight="1">
      <c r="A83" s="236" t="s">
        <v>105</v>
      </c>
      <c r="B83" s="236"/>
    </row>
    <row r="84" spans="1:2" ht="18" customHeight="1">
      <c r="A84" s="236" t="s">
        <v>137</v>
      </c>
      <c r="B84" s="23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E52:G62 F63:G63" name="Oblast8_1"/>
    <protectedRange sqref="E9:G18" name="Oblast4_1"/>
    <protectedRange sqref="E20:G22" name="Oblast3_1"/>
    <protectedRange sqref="E9:G18" name="Oblast2_1"/>
    <protectedRange sqref="E5:G7" name="Oblast1_1"/>
    <protectedRange sqref="E20:G22" name="Oblast6_1"/>
    <protectedRange sqref="E24:G47" name="Oblast7_1"/>
    <protectedRange sqref="E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2_1"/>
    <protectedRange sqref="C64:C66" name="Oblast8_2_1_2_1"/>
    <protectedRange sqref="D9:D18" name="Oblast4_1_1"/>
    <protectedRange sqref="D20:D22" name="Oblast3_1_1"/>
    <protectedRange sqref="D9:D18" name="Oblast2_1_1"/>
    <protectedRange sqref="D5:D7" name="Oblast1_1_1"/>
    <protectedRange sqref="D20:D22" name="Oblast6_1_1"/>
    <protectedRange sqref="D24:D47" name="Oblast7_1_1"/>
    <protectedRange sqref="D52:D63 E63" name="Oblast8_1_1"/>
    <protectedRange sqref="D64:D66" name="Oblast8_2_1_1"/>
  </protectedRanges>
  <mergeCells count="9">
    <mergeCell ref="A78:G78"/>
    <mergeCell ref="A82:B82"/>
    <mergeCell ref="A83:B83"/>
    <mergeCell ref="A84:B84"/>
    <mergeCell ref="A1:G1"/>
    <mergeCell ref="A2:B2"/>
    <mergeCell ref="C2:G2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fitToHeight="1" fitToWidth="1" horizontalDpi="1200" verticalDpi="12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7" t="s">
        <v>132</v>
      </c>
      <c r="B1" s="237"/>
      <c r="C1" s="237"/>
      <c r="D1" s="237"/>
      <c r="E1" s="237"/>
      <c r="F1" s="237"/>
      <c r="G1" s="237"/>
    </row>
    <row r="2" spans="1:7" ht="27.75" customHeight="1" thickBot="1">
      <c r="A2" s="238" t="s">
        <v>20</v>
      </c>
      <c r="B2" s="239"/>
      <c r="C2" s="240" t="s">
        <v>94</v>
      </c>
      <c r="D2" s="241"/>
      <c r="E2" s="241"/>
      <c r="F2" s="241"/>
      <c r="G2" s="242"/>
    </row>
    <row r="3" spans="1:7" s="15" customFormat="1" ht="51" customHeight="1" thickBot="1">
      <c r="A3" s="40" t="s">
        <v>1</v>
      </c>
      <c r="B3" s="41" t="s">
        <v>0</v>
      </c>
      <c r="C3" s="52" t="s">
        <v>133</v>
      </c>
      <c r="D3" s="52" t="s">
        <v>134</v>
      </c>
      <c r="E3" s="70" t="s">
        <v>135</v>
      </c>
      <c r="F3" s="68" t="s">
        <v>136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9">
        <f>SUM(C5:C7)</f>
        <v>0</v>
      </c>
      <c r="D4" s="99">
        <f>SUM(D5:D7)</f>
        <v>0</v>
      </c>
      <c r="E4" s="213">
        <f>SUM(E5:E7)</f>
        <v>359</v>
      </c>
      <c r="F4" s="113">
        <f>SUM(F5:F7)</f>
        <v>0</v>
      </c>
      <c r="G4" s="9"/>
    </row>
    <row r="5" spans="1:7" ht="18" customHeight="1">
      <c r="A5" s="243" t="s">
        <v>33</v>
      </c>
      <c r="B5" s="17" t="s">
        <v>34</v>
      </c>
      <c r="C5" s="6"/>
      <c r="D5" s="100"/>
      <c r="E5" s="72">
        <v>0</v>
      </c>
      <c r="F5" s="114"/>
      <c r="G5" s="3"/>
    </row>
    <row r="6" spans="1:8" ht="18" customHeight="1">
      <c r="A6" s="244"/>
      <c r="B6" s="19" t="s">
        <v>35</v>
      </c>
      <c r="C6" s="4"/>
      <c r="D6" s="65"/>
      <c r="E6" s="73">
        <v>20</v>
      </c>
      <c r="F6" s="115"/>
      <c r="G6" s="4"/>
      <c r="H6" s="50"/>
    </row>
    <row r="7" spans="1:7" ht="18" customHeight="1" thickBot="1">
      <c r="A7" s="245"/>
      <c r="B7" s="20" t="s">
        <v>36</v>
      </c>
      <c r="C7" s="7"/>
      <c r="D7" s="101"/>
      <c r="E7" s="74">
        <v>339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214">
        <f>SUM(E9:E12)</f>
        <v>1506</v>
      </c>
      <c r="F8" s="113">
        <f>SUM(F9:F12)</f>
        <v>0</v>
      </c>
      <c r="G8" s="11"/>
    </row>
    <row r="9" spans="1:7" ht="18" customHeight="1">
      <c r="A9" s="246" t="s">
        <v>33</v>
      </c>
      <c r="B9" s="21" t="s">
        <v>37</v>
      </c>
      <c r="C9" s="3"/>
      <c r="D9" s="61"/>
      <c r="E9" s="76">
        <v>180</v>
      </c>
      <c r="F9" s="117"/>
      <c r="G9" s="3"/>
    </row>
    <row r="10" spans="1:7" ht="18" customHeight="1">
      <c r="A10" s="247"/>
      <c r="B10" s="19" t="s">
        <v>38</v>
      </c>
      <c r="C10" s="6"/>
      <c r="D10" s="100"/>
      <c r="E10" s="72">
        <v>838</v>
      </c>
      <c r="F10" s="114"/>
      <c r="G10" s="6"/>
    </row>
    <row r="11" spans="1:7" ht="18" customHeight="1">
      <c r="A11" s="247"/>
      <c r="B11" s="19" t="s">
        <v>39</v>
      </c>
      <c r="C11" s="4"/>
      <c r="D11" s="65"/>
      <c r="E11" s="73">
        <v>488</v>
      </c>
      <c r="F11" s="115"/>
      <c r="G11" s="4"/>
    </row>
    <row r="12" spans="1:7" ht="18" customHeight="1" thickBot="1">
      <c r="A12" s="248"/>
      <c r="B12" s="20" t="s">
        <v>40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308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1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5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215">
        <f>SUM(E20:E22)</f>
        <v>574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9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565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214">
        <f>SUM(E24:E27)</f>
        <v>66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6"/>
      <c r="D24" s="61"/>
      <c r="E24" s="72">
        <v>0</v>
      </c>
      <c r="F24" s="114"/>
      <c r="G24" s="61"/>
    </row>
    <row r="25" spans="1:7" ht="18" customHeight="1">
      <c r="A25" s="55"/>
      <c r="B25" s="63" t="s">
        <v>44</v>
      </c>
      <c r="C25" s="4"/>
      <c r="D25" s="100"/>
      <c r="E25" s="73">
        <v>8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>
        <v>20</v>
      </c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38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16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59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7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62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213</v>
      </c>
      <c r="F41" s="113"/>
      <c r="G41" s="11">
        <v>1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153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0</v>
      </c>
      <c r="F44" s="116"/>
      <c r="G44" s="9"/>
    </row>
    <row r="45" spans="1:7" s="15" customFormat="1" ht="18" customHeight="1" thickBot="1">
      <c r="A45" s="28" t="s">
        <v>73</v>
      </c>
      <c r="B45" s="16" t="s">
        <v>90</v>
      </c>
      <c r="C45" s="11"/>
      <c r="D45" s="60"/>
      <c r="E45" s="75">
        <v>0</v>
      </c>
      <c r="F45" s="113"/>
      <c r="G45" s="92" t="s">
        <v>74</v>
      </c>
    </row>
    <row r="46" spans="1:7" s="15" customFormat="1" ht="18" customHeight="1" thickBot="1">
      <c r="A46" s="45" t="s">
        <v>73</v>
      </c>
      <c r="B46" s="22" t="s">
        <v>91</v>
      </c>
      <c r="C46" s="62"/>
      <c r="D46" s="105"/>
      <c r="E46" s="79">
        <v>0</v>
      </c>
      <c r="F46" s="120"/>
      <c r="G46" s="89" t="s">
        <v>75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3267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133</v>
      </c>
      <c r="D51" s="52" t="s">
        <v>134</v>
      </c>
      <c r="E51" s="70" t="s">
        <v>135</v>
      </c>
      <c r="F51" s="68" t="s">
        <v>136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>
        <v>119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40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>
        <v>2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87</v>
      </c>
      <c r="C64" s="129">
        <v>0</v>
      </c>
      <c r="D64" s="127">
        <v>0</v>
      </c>
      <c r="E64" s="128">
        <v>0</v>
      </c>
      <c r="F64" s="129"/>
      <c r="G64" s="130" t="s">
        <v>76</v>
      </c>
    </row>
    <row r="65" spans="1:7" ht="18" customHeight="1" thickBot="1">
      <c r="A65" s="90"/>
      <c r="B65" s="91" t="s">
        <v>88</v>
      </c>
      <c r="C65" s="12"/>
      <c r="D65" s="60"/>
      <c r="E65" s="81">
        <v>0</v>
      </c>
      <c r="F65" s="124"/>
      <c r="G65" s="43" t="s">
        <v>74</v>
      </c>
    </row>
    <row r="66" spans="1:7" ht="18" customHeight="1" thickBot="1">
      <c r="A66" s="95"/>
      <c r="B66" s="96" t="s">
        <v>89</v>
      </c>
      <c r="C66" s="44"/>
      <c r="D66" s="106"/>
      <c r="E66" s="97">
        <v>0</v>
      </c>
      <c r="F66" s="121"/>
      <c r="G66" s="32" t="s">
        <v>75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161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135</v>
      </c>
      <c r="F70" s="68" t="s">
        <v>136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0</v>
      </c>
      <c r="D71" s="35">
        <f>SUM(D67)</f>
        <v>0</v>
      </c>
      <c r="E71" s="82">
        <f>SUM(E67)</f>
        <v>161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80</v>
      </c>
      <c r="C72" s="131">
        <f>'[1]rozpočet DČ 2018'!$F$71</f>
        <v>0</v>
      </c>
      <c r="D72" s="131">
        <v>0</v>
      </c>
      <c r="E72" s="132">
        <f>'rozpočet DČ 2019'!$E$71</f>
        <v>199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81</v>
      </c>
      <c r="C73" s="137">
        <f>SUM(C48)</f>
        <v>0</v>
      </c>
      <c r="D73" s="137">
        <f>SUM(D48)</f>
        <v>0</v>
      </c>
      <c r="E73" s="138">
        <f>SUM(E48)</f>
        <v>3267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82</v>
      </c>
      <c r="C74" s="134">
        <f>'[1]rozpočet DČ 2018'!$F$72</f>
        <v>0</v>
      </c>
      <c r="D74" s="134">
        <v>0</v>
      </c>
      <c r="E74" s="135">
        <f>'rozpočet DČ 2019'!$E$72</f>
        <v>199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83</v>
      </c>
      <c r="C75" s="212">
        <f>SUM(C73-C71)</f>
        <v>0</v>
      </c>
      <c r="D75" s="39">
        <f>SUM(D73-D71)</f>
        <v>0</v>
      </c>
      <c r="E75" s="84">
        <f>SUM(E73-E71)</f>
        <v>3106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5" t="s">
        <v>67</v>
      </c>
      <c r="B78" s="235"/>
      <c r="C78" s="235"/>
      <c r="D78" s="235"/>
      <c r="E78" s="235"/>
      <c r="F78" s="235"/>
      <c r="G78" s="235"/>
    </row>
    <row r="79" spans="1:7" s="15" customFormat="1" ht="18" customHeight="1">
      <c r="A79" s="58" t="s">
        <v>92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6" t="s">
        <v>140</v>
      </c>
      <c r="B82" s="236"/>
    </row>
    <row r="83" spans="1:2" ht="18" customHeight="1">
      <c r="A83" s="236" t="s">
        <v>105</v>
      </c>
      <c r="B83" s="236"/>
    </row>
    <row r="84" spans="1:2" ht="18" customHeight="1">
      <c r="A84" s="236" t="s">
        <v>137</v>
      </c>
      <c r="B84" s="23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D52:G63" name="Oblast8_1"/>
    <protectedRange sqref="D9:G18" name="Oblast4_1"/>
    <protectedRange sqref="D20:G22" name="Oblast3_1"/>
    <protectedRange sqref="D9:G18" name="Oblast2_1"/>
    <protectedRange sqref="D5:G7" name="Oblast1_1"/>
    <protectedRange sqref="D20:G22" name="Oblast6_1"/>
    <protectedRange sqref="D24:G47" name="Oblast7_1"/>
    <protectedRange sqref="D64:G66" name="Oblast8_2_1"/>
    <protectedRange sqref="C9:C18" name="Oblast4_1_2"/>
    <protectedRange sqref="C20:C22" name="Oblast3_1_2"/>
    <protectedRange sqref="C9:C18" name="Oblast2_1_2"/>
    <protectedRange sqref="C5:C7" name="Oblast1_1_2"/>
    <protectedRange sqref="C20:C22" name="Oblast6_1_2"/>
    <protectedRange sqref="C24:C47" name="Oblast7_1_2"/>
    <protectedRange sqref="C52:C63" name="Oblast8_1_2_1"/>
    <protectedRange sqref="C64:C66" name="Oblast8_2_1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51" sqref="E51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7" t="s">
        <v>132</v>
      </c>
      <c r="B1" s="237"/>
      <c r="C1" s="237"/>
      <c r="D1" s="237"/>
      <c r="E1" s="237"/>
      <c r="F1" s="237"/>
      <c r="G1" s="237"/>
    </row>
    <row r="2" spans="1:7" ht="27.75" customHeight="1" thickBot="1">
      <c r="A2" s="238" t="s">
        <v>20</v>
      </c>
      <c r="B2" s="239"/>
      <c r="C2" s="240" t="s">
        <v>96</v>
      </c>
      <c r="D2" s="241"/>
      <c r="E2" s="241"/>
      <c r="F2" s="241"/>
      <c r="G2" s="242"/>
    </row>
    <row r="3" spans="1:7" s="15" customFormat="1" ht="51" customHeight="1" thickBot="1">
      <c r="A3" s="40" t="s">
        <v>1</v>
      </c>
      <c r="B3" s="41" t="s">
        <v>0</v>
      </c>
      <c r="C3" s="52" t="s">
        <v>133</v>
      </c>
      <c r="D3" s="52" t="s">
        <v>134</v>
      </c>
      <c r="E3" s="70" t="s">
        <v>135</v>
      </c>
      <c r="F3" s="68" t="s">
        <v>136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75</v>
      </c>
      <c r="F4" s="113">
        <f>SUM(F5:F7)</f>
        <v>0</v>
      </c>
      <c r="G4" s="9"/>
    </row>
    <row r="5" spans="1:7" ht="18" customHeight="1">
      <c r="A5" s="243" t="s">
        <v>33</v>
      </c>
      <c r="B5" s="17" t="s">
        <v>34</v>
      </c>
      <c r="C5" s="6"/>
      <c r="D5" s="100"/>
      <c r="E5" s="72">
        <v>0</v>
      </c>
      <c r="F5" s="114"/>
      <c r="G5" s="3"/>
    </row>
    <row r="6" spans="1:8" ht="18" customHeight="1">
      <c r="A6" s="244"/>
      <c r="B6" s="19" t="s">
        <v>35</v>
      </c>
      <c r="C6" s="4"/>
      <c r="D6" s="65"/>
      <c r="E6" s="73">
        <v>0</v>
      </c>
      <c r="F6" s="115"/>
      <c r="G6" s="4"/>
      <c r="H6" s="50"/>
    </row>
    <row r="7" spans="1:7" ht="18" customHeight="1" thickBot="1">
      <c r="A7" s="245"/>
      <c r="B7" s="20" t="s">
        <v>36</v>
      </c>
      <c r="C7" s="7"/>
      <c r="D7" s="101"/>
      <c r="E7" s="74">
        <v>75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46" t="s">
        <v>33</v>
      </c>
      <c r="B9" s="21" t="s">
        <v>37</v>
      </c>
      <c r="C9" s="3"/>
      <c r="D9" s="61"/>
      <c r="E9" s="76">
        <v>0</v>
      </c>
      <c r="F9" s="117"/>
      <c r="G9" s="3"/>
    </row>
    <row r="10" spans="1:7" ht="18" customHeight="1">
      <c r="A10" s="247"/>
      <c r="B10" s="19" t="s">
        <v>38</v>
      </c>
      <c r="C10" s="6"/>
      <c r="D10" s="100"/>
      <c r="E10" s="72">
        <v>0</v>
      </c>
      <c r="F10" s="114"/>
      <c r="G10" s="6"/>
    </row>
    <row r="11" spans="1:7" ht="18" customHeight="1">
      <c r="A11" s="247"/>
      <c r="B11" s="19" t="s">
        <v>39</v>
      </c>
      <c r="C11" s="4"/>
      <c r="D11" s="65"/>
      <c r="E11" s="73">
        <v>0</v>
      </c>
      <c r="F11" s="115"/>
      <c r="G11" s="4"/>
    </row>
    <row r="12" spans="1:7" ht="18" customHeight="1" thickBot="1">
      <c r="A12" s="248"/>
      <c r="B12" s="20" t="s">
        <v>40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20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21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1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20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0</v>
      </c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>
        <v>0</v>
      </c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4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0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17</v>
      </c>
      <c r="F41" s="113"/>
      <c r="G41" s="11">
        <v>1</v>
      </c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6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0</v>
      </c>
      <c r="F44" s="116"/>
      <c r="G44" s="9"/>
    </row>
    <row r="45" spans="1:7" s="15" customFormat="1" ht="18" customHeight="1" thickBot="1">
      <c r="A45" s="28" t="s">
        <v>73</v>
      </c>
      <c r="B45" s="16" t="s">
        <v>90</v>
      </c>
      <c r="C45" s="11"/>
      <c r="D45" s="60"/>
      <c r="E45" s="75">
        <v>0</v>
      </c>
      <c r="F45" s="113"/>
      <c r="G45" s="92" t="s">
        <v>74</v>
      </c>
    </row>
    <row r="46" spans="1:7" s="15" customFormat="1" ht="18" customHeight="1" thickBot="1">
      <c r="A46" s="45" t="s">
        <v>73</v>
      </c>
      <c r="B46" s="22" t="s">
        <v>91</v>
      </c>
      <c r="C46" s="62"/>
      <c r="D46" s="105"/>
      <c r="E46" s="79">
        <v>0</v>
      </c>
      <c r="F46" s="120"/>
      <c r="G46" s="89" t="s">
        <v>75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143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133</v>
      </c>
      <c r="D51" s="52" t="s">
        <v>134</v>
      </c>
      <c r="E51" s="70" t="s">
        <v>135</v>
      </c>
      <c r="F51" s="68" t="s">
        <v>136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98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>
        <v>0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87</v>
      </c>
      <c r="C64" s="126">
        <v>0</v>
      </c>
      <c r="D64" s="127">
        <v>0</v>
      </c>
      <c r="E64" s="128">
        <v>0</v>
      </c>
      <c r="F64" s="129"/>
      <c r="G64" s="130" t="s">
        <v>76</v>
      </c>
    </row>
    <row r="65" spans="1:7" ht="18" customHeight="1" thickBot="1">
      <c r="A65" s="90"/>
      <c r="B65" s="91" t="s">
        <v>88</v>
      </c>
      <c r="C65" s="11"/>
      <c r="D65" s="60"/>
      <c r="E65" s="81">
        <v>0</v>
      </c>
      <c r="F65" s="124"/>
      <c r="G65" s="43" t="s">
        <v>74</v>
      </c>
    </row>
    <row r="66" spans="1:7" ht="18" customHeight="1" thickBot="1">
      <c r="A66" s="95"/>
      <c r="B66" s="96" t="s">
        <v>89</v>
      </c>
      <c r="C66" s="44"/>
      <c r="D66" s="106"/>
      <c r="E66" s="97">
        <v>0</v>
      </c>
      <c r="F66" s="121"/>
      <c r="G66" s="32" t="s">
        <v>75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98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135</v>
      </c>
      <c r="F70" s="68" t="s">
        <v>136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0</v>
      </c>
      <c r="D71" s="35">
        <f>SUM(D67)</f>
        <v>0</v>
      </c>
      <c r="E71" s="82">
        <f>SUM(E67)</f>
        <v>98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80</v>
      </c>
      <c r="C72" s="131">
        <f>'rozpočet DČ 2019'!$C$71</f>
        <v>0</v>
      </c>
      <c r="D72" s="131">
        <v>0</v>
      </c>
      <c r="E72" s="132">
        <f>'rozpočet DČ 2019'!$E$71</f>
        <v>199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81</v>
      </c>
      <c r="C73" s="137">
        <f>SUM(C48)</f>
        <v>0</v>
      </c>
      <c r="D73" s="137">
        <f>SUM(D48)</f>
        <v>0</v>
      </c>
      <c r="E73" s="138">
        <f>SUM(E48)</f>
        <v>143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82</v>
      </c>
      <c r="C74" s="134">
        <f>'rozpočet DČ 2019'!$C$72</f>
        <v>0</v>
      </c>
      <c r="D74" s="134">
        <v>0</v>
      </c>
      <c r="E74" s="135">
        <f>'rozpočet DČ 2019'!$E$72</f>
        <v>199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83</v>
      </c>
      <c r="C75" s="39">
        <f>SUM(C73-C71)</f>
        <v>0</v>
      </c>
      <c r="D75" s="39">
        <f>SUM(D73-D71)</f>
        <v>0</v>
      </c>
      <c r="E75" s="84">
        <f>SUM(E73-E71)</f>
        <v>45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5" t="s">
        <v>67</v>
      </c>
      <c r="B78" s="235"/>
      <c r="C78" s="235"/>
      <c r="D78" s="235"/>
      <c r="E78" s="235"/>
      <c r="F78" s="235"/>
      <c r="G78" s="235"/>
    </row>
    <row r="79" spans="1:7" s="15" customFormat="1" ht="18" customHeight="1">
      <c r="A79" s="58" t="s">
        <v>92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6" t="s">
        <v>140</v>
      </c>
      <c r="B82" s="236"/>
    </row>
    <row r="83" spans="1:2" ht="18" customHeight="1">
      <c r="A83" s="236" t="s">
        <v>105</v>
      </c>
      <c r="B83" s="236"/>
    </row>
    <row r="84" spans="1:2" ht="18" customHeight="1">
      <c r="A84" s="236" t="s">
        <v>137</v>
      </c>
      <c r="B84" s="23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7" t="s">
        <v>132</v>
      </c>
      <c r="B1" s="237"/>
      <c r="C1" s="237"/>
      <c r="D1" s="237"/>
      <c r="E1" s="237"/>
      <c r="F1" s="237"/>
      <c r="G1" s="237"/>
    </row>
    <row r="2" spans="1:7" ht="27.75" customHeight="1" thickBot="1">
      <c r="A2" s="238" t="s">
        <v>20</v>
      </c>
      <c r="B2" s="239"/>
      <c r="C2" s="240" t="s">
        <v>95</v>
      </c>
      <c r="D2" s="241"/>
      <c r="E2" s="241"/>
      <c r="F2" s="241"/>
      <c r="G2" s="242"/>
    </row>
    <row r="3" spans="1:7" s="15" customFormat="1" ht="51" customHeight="1" thickBot="1">
      <c r="A3" s="40" t="s">
        <v>1</v>
      </c>
      <c r="B3" s="41" t="s">
        <v>0</v>
      </c>
      <c r="C3" s="52" t="s">
        <v>133</v>
      </c>
      <c r="D3" s="52" t="s">
        <v>134</v>
      </c>
      <c r="E3" s="70" t="s">
        <v>135</v>
      </c>
      <c r="F3" s="68" t="s">
        <v>136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11">
        <f>SUM(C5:C7)</f>
        <v>0</v>
      </c>
      <c r="D4" s="99">
        <f>SUM(D5:D7)</f>
        <v>0</v>
      </c>
      <c r="E4" s="71">
        <f>SUM(E5:E7)</f>
        <v>1944</v>
      </c>
      <c r="F4" s="113">
        <f>SUM(F5:F7)</f>
        <v>0</v>
      </c>
      <c r="G4" s="9"/>
    </row>
    <row r="5" spans="1:7" ht="18" customHeight="1">
      <c r="A5" s="243" t="s">
        <v>33</v>
      </c>
      <c r="B5" s="17" t="s">
        <v>34</v>
      </c>
      <c r="C5" s="6"/>
      <c r="D5" s="100"/>
      <c r="E5" s="72">
        <v>1805</v>
      </c>
      <c r="F5" s="114"/>
      <c r="G5" s="3"/>
    </row>
    <row r="6" spans="1:8" ht="18" customHeight="1">
      <c r="A6" s="244"/>
      <c r="B6" s="19" t="s">
        <v>35</v>
      </c>
      <c r="C6" s="4"/>
      <c r="D6" s="65"/>
      <c r="E6" s="73">
        <v>1</v>
      </c>
      <c r="F6" s="115"/>
      <c r="G6" s="4"/>
      <c r="H6" s="50"/>
    </row>
    <row r="7" spans="1:7" ht="18" customHeight="1" thickBot="1">
      <c r="A7" s="245"/>
      <c r="B7" s="20" t="s">
        <v>36</v>
      </c>
      <c r="C7" s="7"/>
      <c r="D7" s="101"/>
      <c r="E7" s="74">
        <v>138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0</v>
      </c>
      <c r="E8" s="75">
        <f>SUM(E9:E12)</f>
        <v>0</v>
      </c>
      <c r="F8" s="113">
        <f>SUM(F9:F12)</f>
        <v>0</v>
      </c>
      <c r="G8" s="11"/>
    </row>
    <row r="9" spans="1:7" ht="18" customHeight="1">
      <c r="A9" s="246" t="s">
        <v>33</v>
      </c>
      <c r="B9" s="21" t="s">
        <v>37</v>
      </c>
      <c r="C9" s="3"/>
      <c r="D9" s="61"/>
      <c r="E9" s="76">
        <v>0</v>
      </c>
      <c r="F9" s="117"/>
      <c r="G9" s="3"/>
    </row>
    <row r="10" spans="1:7" ht="18" customHeight="1">
      <c r="A10" s="247"/>
      <c r="B10" s="19" t="s">
        <v>38</v>
      </c>
      <c r="C10" s="6"/>
      <c r="D10" s="100"/>
      <c r="E10" s="72">
        <v>0</v>
      </c>
      <c r="F10" s="114"/>
      <c r="G10" s="6"/>
    </row>
    <row r="11" spans="1:7" ht="18" customHeight="1">
      <c r="A11" s="247"/>
      <c r="B11" s="19" t="s">
        <v>39</v>
      </c>
      <c r="C11" s="4"/>
      <c r="D11" s="65"/>
      <c r="E11" s="73">
        <v>0</v>
      </c>
      <c r="F11" s="115"/>
      <c r="G11" s="4"/>
    </row>
    <row r="12" spans="1:7" ht="18" customHeight="1" thickBot="1">
      <c r="A12" s="248"/>
      <c r="B12" s="20" t="s">
        <v>40</v>
      </c>
      <c r="C12" s="107"/>
      <c r="D12" s="67"/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/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/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/>
      <c r="E15" s="75">
        <v>40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/>
      <c r="E16" s="71">
        <v>2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/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/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0</v>
      </c>
      <c r="E19" s="93">
        <f>SUM(E20:E22)</f>
        <v>68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/>
      <c r="E20" s="110">
        <v>3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/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/>
      <c r="E22" s="112">
        <v>65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0</v>
      </c>
      <c r="E23" s="75">
        <f>SUM(E24:E27)</f>
        <v>0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/>
      <c r="E24" s="72">
        <v>0</v>
      </c>
      <c r="F24" s="114"/>
      <c r="G24" s="61"/>
    </row>
    <row r="25" spans="1:7" ht="18" customHeight="1">
      <c r="A25" s="55"/>
      <c r="B25" s="63" t="s">
        <v>44</v>
      </c>
      <c r="C25" s="6"/>
      <c r="D25" s="100"/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/>
      <c r="D26" s="66"/>
      <c r="E26" s="78">
        <v>0</v>
      </c>
      <c r="F26" s="120"/>
      <c r="G26" s="66"/>
    </row>
    <row r="27" spans="1:7" ht="18" customHeight="1" thickBot="1">
      <c r="A27" s="56"/>
      <c r="B27" s="64" t="s">
        <v>46</v>
      </c>
      <c r="C27" s="107"/>
      <c r="D27" s="67"/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/>
      <c r="E28" s="75">
        <v>0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/>
      <c r="E29" s="75">
        <v>4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/>
      <c r="E30" s="75">
        <v>6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/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/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/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/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/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/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/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/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/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/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/>
      <c r="E41" s="75">
        <v>84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/>
      <c r="E42" s="75">
        <v>17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/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/>
      <c r="E44" s="71">
        <v>0</v>
      </c>
      <c r="F44" s="116"/>
      <c r="G44" s="9"/>
    </row>
    <row r="45" spans="1:7" s="15" customFormat="1" ht="18" customHeight="1" thickBot="1">
      <c r="A45" s="28" t="s">
        <v>73</v>
      </c>
      <c r="B45" s="16" t="s">
        <v>90</v>
      </c>
      <c r="C45" s="11"/>
      <c r="D45" s="60"/>
      <c r="E45" s="75">
        <v>0</v>
      </c>
      <c r="F45" s="113"/>
      <c r="G45" s="92" t="s">
        <v>74</v>
      </c>
    </row>
    <row r="46" spans="1:7" s="15" customFormat="1" ht="18" customHeight="1" thickBot="1">
      <c r="A46" s="45" t="s">
        <v>73</v>
      </c>
      <c r="B46" s="22" t="s">
        <v>91</v>
      </c>
      <c r="C46" s="62"/>
      <c r="D46" s="105"/>
      <c r="E46" s="79">
        <v>0</v>
      </c>
      <c r="F46" s="120"/>
      <c r="G46" s="89" t="s">
        <v>75</v>
      </c>
    </row>
    <row r="47" spans="1:7" s="15" customFormat="1" ht="18" customHeight="1" thickBot="1">
      <c r="A47" s="29"/>
      <c r="B47" s="29" t="s">
        <v>50</v>
      </c>
      <c r="C47" s="44"/>
      <c r="D47" s="106"/>
      <c r="E47" s="80">
        <v>0</v>
      </c>
      <c r="F47" s="121"/>
      <c r="G47" s="44"/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0</v>
      </c>
      <c r="E48" s="71">
        <f>SUM(E4,E8,E13:E19,E23,E28:E47)</f>
        <v>2165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133</v>
      </c>
      <c r="D51" s="52" t="s">
        <v>134</v>
      </c>
      <c r="E51" s="70" t="s">
        <v>135</v>
      </c>
      <c r="F51" s="68" t="s">
        <v>136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/>
      <c r="E52" s="75">
        <v>0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/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/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/>
      <c r="E55" s="75">
        <v>1805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/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/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/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/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/>
      <c r="E60" s="75">
        <v>1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/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/>
      <c r="E62" s="81">
        <v>5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87</v>
      </c>
      <c r="C64" s="126">
        <v>0</v>
      </c>
      <c r="D64" s="127">
        <v>0</v>
      </c>
      <c r="E64" s="128">
        <v>0</v>
      </c>
      <c r="F64" s="129"/>
      <c r="G64" s="130" t="s">
        <v>76</v>
      </c>
    </row>
    <row r="65" spans="1:7" ht="18" customHeight="1" thickBot="1">
      <c r="A65" s="90"/>
      <c r="B65" s="91" t="s">
        <v>88</v>
      </c>
      <c r="C65" s="11"/>
      <c r="D65" s="60"/>
      <c r="E65" s="81">
        <v>0</v>
      </c>
      <c r="F65" s="124"/>
      <c r="G65" s="43" t="s">
        <v>74</v>
      </c>
    </row>
    <row r="66" spans="1:7" ht="18" customHeight="1" thickBot="1">
      <c r="A66" s="95"/>
      <c r="B66" s="96" t="s">
        <v>89</v>
      </c>
      <c r="C66" s="44"/>
      <c r="D66" s="106"/>
      <c r="E66" s="97">
        <v>0</v>
      </c>
      <c r="F66" s="121"/>
      <c r="G66" s="32" t="s">
        <v>75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SUM(D52:D63)</f>
        <v>0</v>
      </c>
      <c r="E67" s="123">
        <f>SUM(E52:E63)</f>
        <v>1811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78</v>
      </c>
      <c r="B70" s="57"/>
      <c r="C70" s="57"/>
      <c r="D70" s="57"/>
      <c r="E70" s="88" t="s">
        <v>135</v>
      </c>
      <c r="F70" s="68" t="s">
        <v>136</v>
      </c>
      <c r="G70" s="57"/>
    </row>
    <row r="71" spans="1:7" ht="18" customHeight="1">
      <c r="A71" s="21" t="s">
        <v>17</v>
      </c>
      <c r="B71" s="21" t="s">
        <v>79</v>
      </c>
      <c r="C71" s="35">
        <f>SUM(C67)</f>
        <v>0</v>
      </c>
      <c r="D71" s="35">
        <f>SUM(D67)</f>
        <v>0</v>
      </c>
      <c r="E71" s="82">
        <f>SUM(E67)</f>
        <v>1811</v>
      </c>
      <c r="F71" s="85">
        <f>SUM(F67)</f>
        <v>0</v>
      </c>
      <c r="G71" s="21"/>
    </row>
    <row r="72" spans="1:7" ht="18" customHeight="1">
      <c r="A72" s="27" t="s">
        <v>17</v>
      </c>
      <c r="B72" s="27" t="s">
        <v>80</v>
      </c>
      <c r="C72" s="131">
        <f>'rozpočet DČ 2019'!$C$71</f>
        <v>0</v>
      </c>
      <c r="D72" s="131">
        <v>0</v>
      </c>
      <c r="E72" s="132">
        <f>'rozpočet DČ 2019'!$E$71</f>
        <v>199</v>
      </c>
      <c r="F72" s="133">
        <f>'rozpočet DČ 2019'!$F$71</f>
        <v>0</v>
      </c>
      <c r="G72" s="27"/>
    </row>
    <row r="73" spans="1:7" ht="18" customHeight="1">
      <c r="A73" s="19" t="s">
        <v>18</v>
      </c>
      <c r="B73" s="19" t="s">
        <v>81</v>
      </c>
      <c r="C73" s="137">
        <f>SUM(C48)</f>
        <v>0</v>
      </c>
      <c r="D73" s="137">
        <f>SUM(D48)</f>
        <v>0</v>
      </c>
      <c r="E73" s="138">
        <f>SUM(E48)</f>
        <v>2165</v>
      </c>
      <c r="F73" s="139">
        <f>SUM(F48)</f>
        <v>0</v>
      </c>
      <c r="G73" s="140"/>
    </row>
    <row r="74" spans="1:7" ht="18" customHeight="1" thickBot="1">
      <c r="A74" s="20" t="s">
        <v>18</v>
      </c>
      <c r="B74" s="20" t="s">
        <v>82</v>
      </c>
      <c r="C74" s="134">
        <f>'rozpočet DČ 2019'!$C$72</f>
        <v>0</v>
      </c>
      <c r="D74" s="134">
        <v>0</v>
      </c>
      <c r="E74" s="135">
        <f>'rozpočet DČ 2019'!$E$72</f>
        <v>199</v>
      </c>
      <c r="F74" s="136">
        <f>'rozpočet DČ 2019'!$F$72</f>
        <v>0</v>
      </c>
      <c r="G74" s="20"/>
    </row>
    <row r="75" spans="1:7" s="15" customFormat="1" ht="18" customHeight="1" thickBot="1">
      <c r="A75" s="16"/>
      <c r="B75" s="38" t="s">
        <v>83</v>
      </c>
      <c r="C75" s="39">
        <f>SUM(C73-C71)</f>
        <v>0</v>
      </c>
      <c r="D75" s="39">
        <f>SUM(D73-D71)</f>
        <v>0</v>
      </c>
      <c r="E75" s="84">
        <f>SUM(E73-E71)</f>
        <v>354</v>
      </c>
      <c r="F75" s="87">
        <f>SUM(F73-F71)</f>
        <v>0</v>
      </c>
      <c r="G75" s="16"/>
    </row>
    <row r="76" spans="1:7" s="15" customFormat="1" ht="18" customHeight="1">
      <c r="A76" s="1"/>
      <c r="B76" s="47"/>
      <c r="C76" s="48"/>
      <c r="D76" s="48"/>
      <c r="E76" s="48"/>
      <c r="F76" s="48"/>
      <c r="G76" s="1"/>
    </row>
    <row r="77" spans="1:7" s="15" customFormat="1" ht="18" customHeight="1">
      <c r="A77" s="1"/>
      <c r="B77" s="47"/>
      <c r="C77" s="48"/>
      <c r="D77" s="48"/>
      <c r="E77" s="48"/>
      <c r="F77" s="48"/>
      <c r="G77" s="1"/>
    </row>
    <row r="78" spans="1:7" s="15" customFormat="1" ht="18" customHeight="1">
      <c r="A78" s="235" t="s">
        <v>67</v>
      </c>
      <c r="B78" s="235"/>
      <c r="C78" s="235"/>
      <c r="D78" s="235"/>
      <c r="E78" s="235"/>
      <c r="F78" s="235"/>
      <c r="G78" s="235"/>
    </row>
    <row r="79" spans="1:7" s="15" customFormat="1" ht="18" customHeight="1">
      <c r="A79" s="58" t="s">
        <v>92</v>
      </c>
      <c r="B79" s="47"/>
      <c r="C79" s="48"/>
      <c r="D79" s="48"/>
      <c r="E79" s="48"/>
      <c r="F79" s="48"/>
      <c r="G79" s="1"/>
    </row>
    <row r="80" spans="1:7" s="15" customFormat="1" ht="18" customHeight="1">
      <c r="A80" s="1"/>
      <c r="B80" s="47"/>
      <c r="C80" s="48"/>
      <c r="D80" s="48"/>
      <c r="E80" s="48"/>
      <c r="F80" s="48"/>
      <c r="G80" s="1"/>
    </row>
    <row r="81" spans="1:7" s="15" customFormat="1" ht="18" customHeight="1">
      <c r="A81" s="1"/>
      <c r="B81" s="47"/>
      <c r="C81" s="48"/>
      <c r="D81" s="48"/>
      <c r="E81" s="48"/>
      <c r="F81" s="48"/>
      <c r="G81" s="1"/>
    </row>
    <row r="82" spans="1:2" ht="18" customHeight="1">
      <c r="A82" s="236" t="s">
        <v>140</v>
      </c>
      <c r="B82" s="236"/>
    </row>
    <row r="83" spans="1:2" ht="18" customHeight="1">
      <c r="A83" s="236" t="s">
        <v>105</v>
      </c>
      <c r="B83" s="236"/>
    </row>
    <row r="84" spans="1:2" ht="18" customHeight="1">
      <c r="A84" s="236" t="s">
        <v>137</v>
      </c>
      <c r="B84" s="236"/>
    </row>
    <row r="85" ht="18" customHeight="1"/>
    <row r="86" ht="18" customHeight="1"/>
    <row r="87" ht="18" customHeight="1"/>
    <row r="88" ht="18" customHeight="1"/>
  </sheetData>
  <sheetProtection/>
  <protectedRanges>
    <protectedRange sqref="C2" name="Oblast10_1"/>
    <protectedRange sqref="C82:G84" name="Oblast9_1"/>
    <protectedRange sqref="C52:G63" name="Oblast8_1"/>
    <protectedRange sqref="C9:G18" name="Oblast4_1"/>
    <protectedRange sqref="C20:G22" name="Oblast3_1"/>
    <protectedRange sqref="C9:G18" name="Oblast2_1"/>
    <protectedRange sqref="C5:G7" name="Oblast1_1"/>
    <protectedRange sqref="C20:G22" name="Oblast6_1"/>
    <protectedRange sqref="C24:G47" name="Oblast7_1"/>
    <protectedRange sqref="C64:G66" name="Oblast8_2_1"/>
  </protectedRanges>
  <mergeCells count="9">
    <mergeCell ref="A82:B82"/>
    <mergeCell ref="A83:B83"/>
    <mergeCell ref="A84:B84"/>
    <mergeCell ref="A1:G1"/>
    <mergeCell ref="A2:B2"/>
    <mergeCell ref="C2:G2"/>
    <mergeCell ref="A5:A7"/>
    <mergeCell ref="A9:A12"/>
    <mergeCell ref="A78:G78"/>
  </mergeCells>
  <printOptions/>
  <pageMargins left="0.7" right="0.7" top="0.787401575" bottom="0.787401575" header="0.3" footer="0.3"/>
  <pageSetup horizontalDpi="600" verticalDpi="6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48" sqref="A48"/>
    </sheetView>
  </sheetViews>
  <sheetFormatPr defaultColWidth="9.00390625" defaultRowHeight="12.75"/>
  <sheetData>
    <row r="1" ht="12.75">
      <c r="A1" s="142" t="s">
        <v>97</v>
      </c>
    </row>
    <row r="2" ht="12.75">
      <c r="A2" s="142"/>
    </row>
    <row r="3" spans="1:2" ht="12.75">
      <c r="A3" s="141">
        <v>1</v>
      </c>
      <c r="B3" s="142" t="s">
        <v>144</v>
      </c>
    </row>
    <row r="4" ht="12.75">
      <c r="A4" s="142"/>
    </row>
    <row r="5" spans="1:5" ht="12.75">
      <c r="A5" s="217">
        <v>200</v>
      </c>
      <c r="B5" s="217" t="s">
        <v>145</v>
      </c>
      <c r="C5" s="217"/>
      <c r="D5" s="217"/>
      <c r="E5" s="217"/>
    </row>
    <row r="6" spans="1:5" ht="12.75">
      <c r="A6" s="217">
        <v>40</v>
      </c>
      <c r="B6" s="217" t="s">
        <v>159</v>
      </c>
      <c r="C6" s="217"/>
      <c r="D6" s="217"/>
      <c r="E6" s="217"/>
    </row>
    <row r="7" spans="1:5" ht="12.75">
      <c r="A7" s="217">
        <v>40</v>
      </c>
      <c r="B7" t="s">
        <v>160</v>
      </c>
      <c r="C7" s="217"/>
      <c r="D7" s="217"/>
      <c r="E7" s="217"/>
    </row>
    <row r="8" spans="1:5" ht="12.75">
      <c r="A8" s="217">
        <v>20</v>
      </c>
      <c r="B8" s="217" t="s">
        <v>161</v>
      </c>
      <c r="C8" s="217"/>
      <c r="D8" s="217"/>
      <c r="E8" s="217"/>
    </row>
    <row r="9" spans="1:5" ht="12.75">
      <c r="A9" s="217">
        <v>38</v>
      </c>
      <c r="B9" s="217" t="s">
        <v>162</v>
      </c>
      <c r="C9" s="217"/>
      <c r="D9" s="217"/>
      <c r="E9" s="217"/>
    </row>
    <row r="10" spans="1:5" ht="12.75">
      <c r="A10" s="217">
        <v>10</v>
      </c>
      <c r="B10" s="217" t="s">
        <v>163</v>
      </c>
      <c r="C10" s="217"/>
      <c r="D10" s="217"/>
      <c r="E10" s="217"/>
    </row>
    <row r="11" spans="1:5" ht="12.75">
      <c r="A11" s="144">
        <v>20</v>
      </c>
      <c r="B11" s="144" t="s">
        <v>164</v>
      </c>
      <c r="C11" s="144"/>
      <c r="D11" s="144"/>
      <c r="E11" s="217"/>
    </row>
    <row r="12" spans="1:5" ht="12.75">
      <c r="A12" s="219">
        <f>SUM(A5:A11)</f>
        <v>368</v>
      </c>
      <c r="B12" s="141" t="s">
        <v>104</v>
      </c>
      <c r="C12" s="218"/>
      <c r="D12" s="218"/>
      <c r="E12" s="217"/>
    </row>
    <row r="13" spans="1:5" ht="12.75">
      <c r="A13" s="218"/>
      <c r="B13" s="218"/>
      <c r="C13" s="218"/>
      <c r="D13" s="218"/>
      <c r="E13" s="217"/>
    </row>
    <row r="14" spans="1:5" ht="12.75">
      <c r="A14" s="217"/>
      <c r="B14" s="217"/>
      <c r="C14" s="217"/>
      <c r="D14" s="217"/>
      <c r="E14" s="217"/>
    </row>
    <row r="15" spans="1:2" ht="12.75">
      <c r="A15" s="141">
        <v>2</v>
      </c>
      <c r="B15" s="142" t="s">
        <v>98</v>
      </c>
    </row>
    <row r="17" ht="12.75">
      <c r="A17" s="141" t="s">
        <v>99</v>
      </c>
    </row>
    <row r="18" spans="1:2" ht="12.75">
      <c r="A18">
        <v>35</v>
      </c>
      <c r="B18" t="s">
        <v>165</v>
      </c>
    </row>
    <row r="19" spans="1:2" ht="12.75">
      <c r="A19">
        <v>28</v>
      </c>
      <c r="B19" t="s">
        <v>166</v>
      </c>
    </row>
    <row r="20" spans="1:2" ht="12.75">
      <c r="A20">
        <v>5</v>
      </c>
      <c r="B20" t="s">
        <v>146</v>
      </c>
    </row>
    <row r="21" spans="1:2" ht="12.75">
      <c r="A21">
        <v>5</v>
      </c>
      <c r="B21" t="s">
        <v>147</v>
      </c>
    </row>
    <row r="22" spans="1:2" ht="12.75">
      <c r="A22">
        <v>35</v>
      </c>
      <c r="B22" t="s">
        <v>148</v>
      </c>
    </row>
    <row r="23" spans="1:2" ht="12.75">
      <c r="A23">
        <v>30</v>
      </c>
      <c r="B23" t="s">
        <v>150</v>
      </c>
    </row>
    <row r="24" spans="1:2" ht="12.75">
      <c r="A24">
        <v>30</v>
      </c>
      <c r="B24" t="s">
        <v>149</v>
      </c>
    </row>
    <row r="25" spans="1:2" ht="12.75">
      <c r="A25">
        <v>18</v>
      </c>
      <c r="B25" t="s">
        <v>100</v>
      </c>
    </row>
    <row r="26" spans="1:2" ht="12.75">
      <c r="A26">
        <v>6</v>
      </c>
      <c r="B26" t="s">
        <v>152</v>
      </c>
    </row>
    <row r="27" spans="1:2" ht="12.75">
      <c r="A27">
        <v>15</v>
      </c>
      <c r="B27" t="s">
        <v>153</v>
      </c>
    </row>
    <row r="28" spans="1:4" ht="12.75">
      <c r="A28" s="144">
        <v>6</v>
      </c>
      <c r="B28" s="144" t="s">
        <v>151</v>
      </c>
      <c r="C28" s="144"/>
      <c r="D28" s="144"/>
    </row>
    <row r="29" ht="12.75">
      <c r="A29" s="141">
        <f>SUM(A18:A28)</f>
        <v>213</v>
      </c>
    </row>
    <row r="31" ht="12.75">
      <c r="A31" s="141" t="s">
        <v>101</v>
      </c>
    </row>
    <row r="32" spans="1:2" ht="12.75">
      <c r="A32">
        <v>10</v>
      </c>
      <c r="B32" t="s">
        <v>154</v>
      </c>
    </row>
    <row r="33" spans="1:4" ht="12.75">
      <c r="A33" s="145">
        <v>7</v>
      </c>
      <c r="B33" s="145" t="s">
        <v>102</v>
      </c>
      <c r="C33" s="145"/>
      <c r="D33" s="145"/>
    </row>
    <row r="34" ht="12.75">
      <c r="A34" s="141">
        <f>SUM(A32:A33)</f>
        <v>17</v>
      </c>
    </row>
    <row r="36" ht="12.75">
      <c r="A36" s="141" t="s">
        <v>103</v>
      </c>
    </row>
    <row r="37" spans="1:2" ht="12.75">
      <c r="A37">
        <v>20</v>
      </c>
      <c r="B37" t="s">
        <v>155</v>
      </c>
    </row>
    <row r="38" spans="1:2" ht="12.75">
      <c r="A38">
        <v>40</v>
      </c>
      <c r="B38" t="s">
        <v>156</v>
      </c>
    </row>
    <row r="39" spans="1:2" ht="12.75">
      <c r="A39">
        <v>14</v>
      </c>
      <c r="B39" t="s">
        <v>157</v>
      </c>
    </row>
    <row r="40" spans="1:4" ht="12.75">
      <c r="A40" s="145">
        <v>10</v>
      </c>
      <c r="B40" s="145" t="s">
        <v>158</v>
      </c>
      <c r="C40" s="145"/>
      <c r="D40" s="145"/>
    </row>
    <row r="41" ht="12.75">
      <c r="A41" s="141">
        <f>SUM(A37:A40)</f>
        <v>84</v>
      </c>
    </row>
    <row r="43" spans="1:3" ht="12.75">
      <c r="A43" s="141">
        <f>A29+A34+A41</f>
        <v>314</v>
      </c>
      <c r="B43" s="141" t="s">
        <v>104</v>
      </c>
      <c r="C43" s="141"/>
    </row>
    <row r="45" ht="12.75">
      <c r="A45" t="s">
        <v>140</v>
      </c>
    </row>
    <row r="46" ht="12.75">
      <c r="A46" t="s">
        <v>105</v>
      </c>
    </row>
    <row r="47" ht="12.75">
      <c r="A47" t="s">
        <v>137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1">
      <selection activeCell="A83" sqref="A83"/>
    </sheetView>
  </sheetViews>
  <sheetFormatPr defaultColWidth="9.00390625" defaultRowHeight="12.75"/>
  <cols>
    <col min="1" max="1" width="9.875" style="14" customWidth="1"/>
    <col min="2" max="2" width="38.25390625" style="14" customWidth="1"/>
    <col min="3" max="3" width="13.625" style="33" customWidth="1"/>
    <col min="4" max="4" width="14.375" style="33" customWidth="1"/>
    <col min="5" max="5" width="15.75390625" style="33" customWidth="1"/>
    <col min="6" max="6" width="15.75390625" style="34" customWidth="1"/>
    <col min="7" max="7" width="47.00390625" style="14" customWidth="1"/>
    <col min="8" max="8" width="57.625" style="14" bestFit="1" customWidth="1"/>
    <col min="9" max="16384" width="9.125" style="14" customWidth="1"/>
  </cols>
  <sheetData>
    <row r="1" spans="1:7" ht="30.75" customHeight="1" thickBot="1">
      <c r="A1" s="237" t="s">
        <v>142</v>
      </c>
      <c r="B1" s="237"/>
      <c r="C1" s="237"/>
      <c r="D1" s="237"/>
      <c r="E1" s="237"/>
      <c r="F1" s="237"/>
      <c r="G1" s="237"/>
    </row>
    <row r="2" spans="1:7" ht="27.75" customHeight="1" thickBot="1">
      <c r="A2" s="238" t="s">
        <v>20</v>
      </c>
      <c r="B2" s="239"/>
      <c r="C2" s="240" t="s">
        <v>71</v>
      </c>
      <c r="D2" s="241"/>
      <c r="E2" s="241"/>
      <c r="F2" s="241"/>
      <c r="G2" s="242"/>
    </row>
    <row r="3" spans="1:7" s="15" customFormat="1" ht="51" customHeight="1" thickBot="1">
      <c r="A3" s="40" t="s">
        <v>1</v>
      </c>
      <c r="B3" s="41" t="s">
        <v>0</v>
      </c>
      <c r="C3" s="52" t="s">
        <v>133</v>
      </c>
      <c r="D3" s="52" t="s">
        <v>134</v>
      </c>
      <c r="E3" s="70" t="s">
        <v>135</v>
      </c>
      <c r="F3" s="68" t="s">
        <v>136</v>
      </c>
      <c r="G3" s="42" t="s">
        <v>72</v>
      </c>
    </row>
    <row r="4" spans="1:7" s="15" customFormat="1" ht="18" customHeight="1" thickBot="1">
      <c r="A4" s="16">
        <v>501</v>
      </c>
      <c r="B4" s="23" t="s">
        <v>2</v>
      </c>
      <c r="C4" s="8">
        <f>SUM(C5:C7)</f>
        <v>0</v>
      </c>
      <c r="D4" s="9">
        <f>SUM(D5:D7)</f>
        <v>86</v>
      </c>
      <c r="E4" s="71">
        <f>SUM(E5:E7)</f>
        <v>88</v>
      </c>
      <c r="F4" s="69">
        <f>SUM(F5:F7)</f>
        <v>0</v>
      </c>
      <c r="G4" s="9"/>
    </row>
    <row r="5" spans="1:7" ht="18" customHeight="1">
      <c r="A5" s="243" t="s">
        <v>33</v>
      </c>
      <c r="B5" s="17" t="s">
        <v>34</v>
      </c>
      <c r="C5" s="3"/>
      <c r="D5" s="100">
        <v>82</v>
      </c>
      <c r="E5" s="72">
        <v>84</v>
      </c>
      <c r="F5" s="117"/>
      <c r="G5" s="3"/>
    </row>
    <row r="6" spans="1:8" ht="18" customHeight="1">
      <c r="A6" s="244"/>
      <c r="B6" s="19" t="s">
        <v>35</v>
      </c>
      <c r="C6" s="4" t="s">
        <v>48</v>
      </c>
      <c r="D6" s="65">
        <v>0</v>
      </c>
      <c r="E6" s="73">
        <v>0</v>
      </c>
      <c r="F6" s="115"/>
      <c r="G6" s="4"/>
      <c r="H6" s="50"/>
    </row>
    <row r="7" spans="1:7" ht="18" customHeight="1" thickBot="1">
      <c r="A7" s="245"/>
      <c r="B7" s="20" t="s">
        <v>36</v>
      </c>
      <c r="C7" s="7"/>
      <c r="D7" s="101">
        <v>4</v>
      </c>
      <c r="E7" s="74">
        <v>4</v>
      </c>
      <c r="F7" s="116"/>
      <c r="G7" s="5"/>
    </row>
    <row r="8" spans="1:7" s="15" customFormat="1" ht="18" customHeight="1" thickBot="1">
      <c r="A8" s="16">
        <v>502</v>
      </c>
      <c r="B8" s="16" t="s">
        <v>3</v>
      </c>
      <c r="C8" s="11">
        <f>SUM(C9:C12)</f>
        <v>0</v>
      </c>
      <c r="D8" s="60">
        <f>SUM(D9:D12)</f>
        <v>17</v>
      </c>
      <c r="E8" s="75">
        <f>SUM(E9:E12)</f>
        <v>20</v>
      </c>
      <c r="F8" s="113">
        <f>SUM(F9:F12)</f>
        <v>0</v>
      </c>
      <c r="G8" s="11"/>
    </row>
    <row r="9" spans="1:7" ht="18" customHeight="1">
      <c r="A9" s="246" t="s">
        <v>33</v>
      </c>
      <c r="B9" s="21" t="s">
        <v>37</v>
      </c>
      <c r="C9" s="3"/>
      <c r="D9" s="61">
        <v>0</v>
      </c>
      <c r="E9" s="76">
        <v>0</v>
      </c>
      <c r="F9" s="117"/>
      <c r="G9" s="3"/>
    </row>
    <row r="10" spans="1:7" ht="18" customHeight="1">
      <c r="A10" s="247"/>
      <c r="B10" s="19" t="s">
        <v>38</v>
      </c>
      <c r="C10" s="6"/>
      <c r="D10" s="100">
        <v>0</v>
      </c>
      <c r="E10" s="72">
        <v>0</v>
      </c>
      <c r="F10" s="114"/>
      <c r="G10" s="6"/>
    </row>
    <row r="11" spans="1:7" ht="18" customHeight="1">
      <c r="A11" s="247"/>
      <c r="B11" s="19" t="s">
        <v>39</v>
      </c>
      <c r="C11" s="4"/>
      <c r="D11" s="65">
        <v>17</v>
      </c>
      <c r="E11" s="73">
        <v>20</v>
      </c>
      <c r="F11" s="115"/>
      <c r="G11" s="4">
        <v>1</v>
      </c>
    </row>
    <row r="12" spans="1:7" ht="18" customHeight="1" thickBot="1">
      <c r="A12" s="248"/>
      <c r="B12" s="20" t="s">
        <v>40</v>
      </c>
      <c r="C12" s="107"/>
      <c r="D12" s="67">
        <v>0</v>
      </c>
      <c r="E12" s="77">
        <v>0</v>
      </c>
      <c r="F12" s="118"/>
      <c r="G12" s="7"/>
    </row>
    <row r="13" spans="1:7" s="1" customFormat="1" ht="18" customHeight="1" thickBot="1">
      <c r="A13" s="16">
        <v>504</v>
      </c>
      <c r="B13" s="23" t="s">
        <v>4</v>
      </c>
      <c r="C13" s="9"/>
      <c r="D13" s="99">
        <v>0</v>
      </c>
      <c r="E13" s="71">
        <v>0</v>
      </c>
      <c r="F13" s="116"/>
      <c r="G13" s="9"/>
    </row>
    <row r="14" spans="1:8" s="1" customFormat="1" ht="18" customHeight="1" thickBot="1">
      <c r="A14" s="45" t="s">
        <v>56</v>
      </c>
      <c r="B14" s="23" t="s">
        <v>57</v>
      </c>
      <c r="C14" s="9"/>
      <c r="D14" s="99">
        <v>0</v>
      </c>
      <c r="E14" s="71">
        <v>0</v>
      </c>
      <c r="F14" s="116"/>
      <c r="G14" s="9"/>
      <c r="H14" s="49"/>
    </row>
    <row r="15" spans="1:7" s="24" customFormat="1" ht="18" customHeight="1" thickBot="1">
      <c r="A15" s="16">
        <v>511</v>
      </c>
      <c r="B15" s="16" t="s">
        <v>5</v>
      </c>
      <c r="C15" s="11"/>
      <c r="D15" s="60">
        <v>2</v>
      </c>
      <c r="E15" s="75">
        <v>2</v>
      </c>
      <c r="F15" s="113"/>
      <c r="G15" s="10"/>
    </row>
    <row r="16" spans="1:7" s="15" customFormat="1" ht="18" customHeight="1" thickBot="1">
      <c r="A16" s="23">
        <v>512</v>
      </c>
      <c r="B16" s="16" t="s">
        <v>6</v>
      </c>
      <c r="C16" s="9"/>
      <c r="D16" s="99">
        <v>0</v>
      </c>
      <c r="E16" s="71">
        <v>0</v>
      </c>
      <c r="F16" s="116"/>
      <c r="G16" s="11"/>
    </row>
    <row r="17" spans="1:7" ht="18" customHeight="1" thickBot="1">
      <c r="A17" s="16">
        <v>513</v>
      </c>
      <c r="B17" s="16" t="s">
        <v>7</v>
      </c>
      <c r="C17" s="11"/>
      <c r="D17" s="60">
        <v>0</v>
      </c>
      <c r="E17" s="75">
        <v>0</v>
      </c>
      <c r="F17" s="113"/>
      <c r="G17" s="10"/>
    </row>
    <row r="18" spans="1:7" ht="18" customHeight="1" thickBot="1">
      <c r="A18" s="16">
        <v>516</v>
      </c>
      <c r="B18" s="16" t="s">
        <v>58</v>
      </c>
      <c r="C18" s="11"/>
      <c r="D18" s="60">
        <v>0</v>
      </c>
      <c r="E18" s="75">
        <v>0</v>
      </c>
      <c r="F18" s="113"/>
      <c r="G18" s="10"/>
    </row>
    <row r="19" spans="1:7" s="15" customFormat="1" ht="18" customHeight="1" thickBot="1">
      <c r="A19" s="16">
        <v>518</v>
      </c>
      <c r="B19" s="16" t="s">
        <v>8</v>
      </c>
      <c r="C19" s="11">
        <f>SUM(C20:C22)</f>
        <v>0</v>
      </c>
      <c r="D19" s="98">
        <f>SUM(D20:D22)</f>
        <v>3</v>
      </c>
      <c r="E19" s="93">
        <f>SUM(E20:E22)</f>
        <v>3</v>
      </c>
      <c r="F19" s="113">
        <f>SUM(F20:F22)</f>
        <v>0</v>
      </c>
      <c r="G19" s="11"/>
    </row>
    <row r="20" spans="1:7" s="15" customFormat="1" ht="18" customHeight="1">
      <c r="A20" s="25" t="s">
        <v>33</v>
      </c>
      <c r="B20" s="21" t="s">
        <v>41</v>
      </c>
      <c r="C20" s="108"/>
      <c r="D20" s="102">
        <v>0</v>
      </c>
      <c r="E20" s="110">
        <v>0</v>
      </c>
      <c r="F20" s="117"/>
      <c r="G20" s="12"/>
    </row>
    <row r="21" spans="1:7" s="15" customFormat="1" ht="18" customHeight="1">
      <c r="A21" s="22"/>
      <c r="B21" s="19" t="s">
        <v>42</v>
      </c>
      <c r="C21" s="13"/>
      <c r="D21" s="103">
        <v>0</v>
      </c>
      <c r="E21" s="111">
        <v>0</v>
      </c>
      <c r="F21" s="115"/>
      <c r="G21" s="13"/>
    </row>
    <row r="22" spans="1:7" s="15" customFormat="1" ht="18" customHeight="1" thickBot="1">
      <c r="A22" s="22"/>
      <c r="B22" s="18" t="s">
        <v>36</v>
      </c>
      <c r="C22" s="109"/>
      <c r="D22" s="104">
        <v>3</v>
      </c>
      <c r="E22" s="112">
        <v>3</v>
      </c>
      <c r="F22" s="119"/>
      <c r="G22" s="62"/>
    </row>
    <row r="23" spans="1:7" s="15" customFormat="1" ht="18" customHeight="1" thickBot="1">
      <c r="A23" s="94">
        <v>521</v>
      </c>
      <c r="B23" s="94" t="s">
        <v>9</v>
      </c>
      <c r="C23" s="11">
        <f>SUM(C24:C27)</f>
        <v>0</v>
      </c>
      <c r="D23" s="60">
        <f>SUM(D24:D27)</f>
        <v>46</v>
      </c>
      <c r="E23" s="75">
        <f>SUM(E24:E27)</f>
        <v>48</v>
      </c>
      <c r="F23" s="113">
        <f>SUM(F24:F27)</f>
        <v>0</v>
      </c>
      <c r="G23" s="60"/>
    </row>
    <row r="24" spans="1:7" ht="18" customHeight="1">
      <c r="A24" s="54" t="s">
        <v>33</v>
      </c>
      <c r="B24" s="59" t="s">
        <v>43</v>
      </c>
      <c r="C24" s="3"/>
      <c r="D24" s="61">
        <v>0</v>
      </c>
      <c r="E24" s="72">
        <v>0</v>
      </c>
      <c r="F24" s="114"/>
      <c r="G24" s="61"/>
    </row>
    <row r="25" spans="1:7" ht="18" customHeight="1">
      <c r="A25" s="55"/>
      <c r="B25" s="63" t="s">
        <v>44</v>
      </c>
      <c r="C25" s="4"/>
      <c r="D25" s="65">
        <v>0</v>
      </c>
      <c r="E25" s="73">
        <v>0</v>
      </c>
      <c r="F25" s="115"/>
      <c r="G25" s="65"/>
    </row>
    <row r="26" spans="1:7" ht="18" customHeight="1">
      <c r="A26" s="55"/>
      <c r="B26" s="55" t="s">
        <v>45</v>
      </c>
      <c r="C26" s="5"/>
      <c r="D26" s="66">
        <v>46</v>
      </c>
      <c r="E26" s="78">
        <v>48</v>
      </c>
      <c r="F26" s="120"/>
      <c r="G26" s="66"/>
    </row>
    <row r="27" spans="1:7" ht="18" customHeight="1" thickBot="1">
      <c r="A27" s="56"/>
      <c r="B27" s="64" t="s">
        <v>46</v>
      </c>
      <c r="C27" s="107"/>
      <c r="D27" s="67">
        <v>0</v>
      </c>
      <c r="E27" s="77">
        <v>0</v>
      </c>
      <c r="F27" s="118"/>
      <c r="G27" s="67"/>
    </row>
    <row r="28" spans="1:7" s="15" customFormat="1" ht="18" customHeight="1" thickBot="1">
      <c r="A28" s="16">
        <v>524</v>
      </c>
      <c r="B28" s="16" t="s">
        <v>10</v>
      </c>
      <c r="C28" s="11"/>
      <c r="D28" s="60">
        <v>16</v>
      </c>
      <c r="E28" s="75">
        <v>16</v>
      </c>
      <c r="F28" s="113"/>
      <c r="G28" s="11"/>
    </row>
    <row r="29" spans="1:7" s="15" customFormat="1" ht="18" customHeight="1" thickBot="1">
      <c r="A29" s="16">
        <v>525</v>
      </c>
      <c r="B29" s="16" t="s">
        <v>11</v>
      </c>
      <c r="C29" s="11"/>
      <c r="D29" s="60">
        <v>0</v>
      </c>
      <c r="E29" s="75">
        <v>0</v>
      </c>
      <c r="F29" s="113"/>
      <c r="G29" s="11"/>
    </row>
    <row r="30" spans="1:7" s="15" customFormat="1" ht="18" customHeight="1" thickBot="1">
      <c r="A30" s="16">
        <v>527</v>
      </c>
      <c r="B30" s="16" t="s">
        <v>12</v>
      </c>
      <c r="C30" s="11"/>
      <c r="D30" s="60">
        <v>2</v>
      </c>
      <c r="E30" s="75">
        <v>2</v>
      </c>
      <c r="F30" s="113"/>
      <c r="G30" s="11"/>
    </row>
    <row r="31" spans="1:7" s="15" customFormat="1" ht="18" customHeight="1" thickBot="1">
      <c r="A31" s="16">
        <v>528</v>
      </c>
      <c r="B31" s="16" t="s">
        <v>21</v>
      </c>
      <c r="C31" s="11"/>
      <c r="D31" s="60">
        <v>0</v>
      </c>
      <c r="E31" s="75">
        <v>0</v>
      </c>
      <c r="F31" s="113"/>
      <c r="G31" s="11"/>
    </row>
    <row r="32" spans="1:7" s="15" customFormat="1" ht="18" customHeight="1" thickBot="1">
      <c r="A32" s="16">
        <v>531</v>
      </c>
      <c r="B32" s="16" t="s">
        <v>29</v>
      </c>
      <c r="C32" s="11"/>
      <c r="D32" s="60">
        <v>0</v>
      </c>
      <c r="E32" s="75">
        <v>0</v>
      </c>
      <c r="F32" s="113"/>
      <c r="G32" s="11"/>
    </row>
    <row r="33" spans="1:7" s="15" customFormat="1" ht="18" customHeight="1" thickBot="1">
      <c r="A33" s="16">
        <v>538</v>
      </c>
      <c r="B33" s="16" t="s">
        <v>30</v>
      </c>
      <c r="C33" s="11"/>
      <c r="D33" s="60">
        <v>0</v>
      </c>
      <c r="E33" s="75">
        <v>0</v>
      </c>
      <c r="F33" s="113"/>
      <c r="G33" s="11"/>
    </row>
    <row r="34" spans="1:7" s="15" customFormat="1" ht="18" customHeight="1" thickBot="1">
      <c r="A34" s="28" t="s">
        <v>62</v>
      </c>
      <c r="B34" s="16" t="s">
        <v>26</v>
      </c>
      <c r="C34" s="11"/>
      <c r="D34" s="105">
        <v>0</v>
      </c>
      <c r="E34" s="79">
        <v>0</v>
      </c>
      <c r="F34" s="120"/>
      <c r="G34" s="11"/>
    </row>
    <row r="35" spans="1:7" s="15" customFormat="1" ht="18" customHeight="1" thickBot="1">
      <c r="A35" s="16">
        <v>543</v>
      </c>
      <c r="B35" s="16" t="s">
        <v>31</v>
      </c>
      <c r="C35" s="11"/>
      <c r="D35" s="60">
        <v>0</v>
      </c>
      <c r="E35" s="75">
        <v>0</v>
      </c>
      <c r="F35" s="113"/>
      <c r="G35" s="11"/>
    </row>
    <row r="36" spans="1:7" s="15" customFormat="1" ht="18" customHeight="1" thickBot="1">
      <c r="A36" s="28">
        <v>548</v>
      </c>
      <c r="B36" s="16" t="s">
        <v>59</v>
      </c>
      <c r="C36" s="11"/>
      <c r="D36" s="60">
        <v>0</v>
      </c>
      <c r="E36" s="75">
        <v>0</v>
      </c>
      <c r="F36" s="113"/>
      <c r="G36" s="11"/>
    </row>
    <row r="37" spans="1:7" s="15" customFormat="1" ht="18" customHeight="1" thickBot="1">
      <c r="A37" s="16">
        <v>551</v>
      </c>
      <c r="B37" s="16" t="s">
        <v>32</v>
      </c>
      <c r="C37" s="11"/>
      <c r="D37" s="60">
        <v>0</v>
      </c>
      <c r="E37" s="75">
        <v>0</v>
      </c>
      <c r="F37" s="113"/>
      <c r="G37" s="11"/>
    </row>
    <row r="38" spans="1:7" s="15" customFormat="1" ht="18" customHeight="1" thickBot="1">
      <c r="A38" s="28" t="s">
        <v>63</v>
      </c>
      <c r="B38" s="16" t="s">
        <v>54</v>
      </c>
      <c r="C38" s="11"/>
      <c r="D38" s="60">
        <v>0</v>
      </c>
      <c r="E38" s="75">
        <v>0</v>
      </c>
      <c r="F38" s="113"/>
      <c r="G38" s="11"/>
    </row>
    <row r="39" spans="1:7" s="15" customFormat="1" ht="18" customHeight="1" thickBot="1">
      <c r="A39" s="28">
        <v>556</v>
      </c>
      <c r="B39" s="16" t="s">
        <v>60</v>
      </c>
      <c r="C39" s="11"/>
      <c r="D39" s="60">
        <v>0</v>
      </c>
      <c r="E39" s="75">
        <v>0</v>
      </c>
      <c r="F39" s="113"/>
      <c r="G39" s="11"/>
    </row>
    <row r="40" spans="1:7" s="15" customFormat="1" ht="18" customHeight="1" thickBot="1">
      <c r="A40" s="28">
        <v>557</v>
      </c>
      <c r="B40" s="16" t="s">
        <v>55</v>
      </c>
      <c r="C40" s="11"/>
      <c r="D40" s="60">
        <v>0</v>
      </c>
      <c r="E40" s="75">
        <v>0</v>
      </c>
      <c r="F40" s="113"/>
      <c r="G40" s="11"/>
    </row>
    <row r="41" spans="1:7" s="15" customFormat="1" ht="18" customHeight="1" thickBot="1">
      <c r="A41" s="28">
        <v>558</v>
      </c>
      <c r="B41" s="16" t="s">
        <v>49</v>
      </c>
      <c r="C41" s="11"/>
      <c r="D41" s="60">
        <v>2</v>
      </c>
      <c r="E41" s="75">
        <v>3</v>
      </c>
      <c r="F41" s="113"/>
      <c r="G41" s="11"/>
    </row>
    <row r="42" spans="1:7" s="15" customFormat="1" ht="18" customHeight="1" thickBot="1">
      <c r="A42" s="28">
        <v>549</v>
      </c>
      <c r="B42" s="16" t="s">
        <v>61</v>
      </c>
      <c r="C42" s="11"/>
      <c r="D42" s="60">
        <v>1</v>
      </c>
      <c r="E42" s="75">
        <v>1</v>
      </c>
      <c r="F42" s="113"/>
      <c r="G42" s="11"/>
    </row>
    <row r="43" spans="1:7" s="15" customFormat="1" ht="18" customHeight="1" thickBot="1">
      <c r="A43" s="28" t="s">
        <v>68</v>
      </c>
      <c r="B43" s="16" t="s">
        <v>66</v>
      </c>
      <c r="C43" s="11"/>
      <c r="D43" s="60">
        <v>0</v>
      </c>
      <c r="E43" s="75">
        <v>0</v>
      </c>
      <c r="F43" s="113"/>
      <c r="G43" s="11"/>
    </row>
    <row r="44" spans="1:7" s="15" customFormat="1" ht="18" customHeight="1" thickBot="1">
      <c r="A44" s="23">
        <v>569</v>
      </c>
      <c r="B44" s="23" t="s">
        <v>47</v>
      </c>
      <c r="C44" s="9"/>
      <c r="D44" s="99">
        <v>0</v>
      </c>
      <c r="E44" s="71">
        <v>0</v>
      </c>
      <c r="F44" s="116"/>
      <c r="G44" s="9"/>
    </row>
    <row r="45" spans="1:7" s="15" customFormat="1" ht="18" customHeight="1" thickBot="1">
      <c r="A45" s="28" t="s">
        <v>73</v>
      </c>
      <c r="B45" s="16" t="s">
        <v>90</v>
      </c>
      <c r="C45" s="11"/>
      <c r="D45" s="60">
        <v>0</v>
      </c>
      <c r="E45" s="75">
        <v>0</v>
      </c>
      <c r="F45" s="113"/>
      <c r="G45" s="92" t="s">
        <v>74</v>
      </c>
    </row>
    <row r="46" spans="1:7" s="15" customFormat="1" ht="18" customHeight="1" thickBot="1">
      <c r="A46" s="45" t="s">
        <v>73</v>
      </c>
      <c r="B46" s="22" t="s">
        <v>91</v>
      </c>
      <c r="C46" s="62"/>
      <c r="D46" s="105">
        <v>0</v>
      </c>
      <c r="E46" s="79">
        <v>0</v>
      </c>
      <c r="F46" s="120"/>
      <c r="G46" s="89" t="s">
        <v>75</v>
      </c>
    </row>
    <row r="47" spans="1:7" s="15" customFormat="1" ht="18" customHeight="1" thickBot="1">
      <c r="A47" s="29"/>
      <c r="B47" s="29" t="s">
        <v>50</v>
      </c>
      <c r="C47" s="44"/>
      <c r="D47" s="106">
        <v>20</v>
      </c>
      <c r="E47" s="80">
        <v>16</v>
      </c>
      <c r="F47" s="121"/>
      <c r="G47" s="44">
        <v>2</v>
      </c>
    </row>
    <row r="48" spans="1:7" s="15" customFormat="1" ht="18" customHeight="1" thickBot="1" thickTop="1">
      <c r="A48" s="46" t="s">
        <v>14</v>
      </c>
      <c r="B48" s="23" t="s">
        <v>15</v>
      </c>
      <c r="C48" s="9">
        <f>SUM(C4,C8,C13:C19,C23,C28:C47)</f>
        <v>0</v>
      </c>
      <c r="D48" s="99">
        <f>SUM(D4,D8,D13:D19,D23,D28:D47)</f>
        <v>195</v>
      </c>
      <c r="E48" s="71">
        <f>SUM(E4,E8,E13:E19,E23,E28:E47)</f>
        <v>199</v>
      </c>
      <c r="F48" s="116">
        <f>SUM(F4,F8,F13:F19,F23,F28:F47)</f>
        <v>0</v>
      </c>
      <c r="G48" s="9"/>
    </row>
    <row r="49" spans="1:7" s="15" customFormat="1" ht="18" customHeight="1">
      <c r="A49" s="1"/>
      <c r="B49" s="1"/>
      <c r="C49" s="2"/>
      <c r="D49" s="2"/>
      <c r="E49" s="2"/>
      <c r="F49" s="2"/>
      <c r="G49" s="1"/>
    </row>
    <row r="50" spans="1:7" s="15" customFormat="1" ht="18" customHeight="1" thickBot="1">
      <c r="A50" s="1"/>
      <c r="B50" s="1"/>
      <c r="C50" s="2"/>
      <c r="D50" s="2"/>
      <c r="E50" s="2"/>
      <c r="F50" s="2"/>
      <c r="G50" s="1"/>
    </row>
    <row r="51" spans="1:7" ht="45.75" thickBot="1">
      <c r="A51" s="41"/>
      <c r="B51" s="41" t="s">
        <v>0</v>
      </c>
      <c r="C51" s="52" t="s">
        <v>133</v>
      </c>
      <c r="D51" s="52" t="s">
        <v>134</v>
      </c>
      <c r="E51" s="70" t="s">
        <v>135</v>
      </c>
      <c r="F51" s="68" t="s">
        <v>136</v>
      </c>
      <c r="G51" s="42" t="s">
        <v>72</v>
      </c>
    </row>
    <row r="52" spans="1:7" s="15" customFormat="1" ht="18" customHeight="1" thickBot="1">
      <c r="A52" s="30">
        <v>602</v>
      </c>
      <c r="B52" s="16" t="s">
        <v>22</v>
      </c>
      <c r="C52" s="11"/>
      <c r="D52" s="60">
        <v>195</v>
      </c>
      <c r="E52" s="75">
        <v>199</v>
      </c>
      <c r="F52" s="113"/>
      <c r="G52" s="16"/>
    </row>
    <row r="53" spans="1:7" s="15" customFormat="1" ht="18" customHeight="1" thickBot="1">
      <c r="A53" s="16">
        <v>603</v>
      </c>
      <c r="B53" s="16" t="s">
        <v>23</v>
      </c>
      <c r="C53" s="11"/>
      <c r="D53" s="60">
        <v>0</v>
      </c>
      <c r="E53" s="75">
        <v>0</v>
      </c>
      <c r="F53" s="113"/>
      <c r="G53" s="16"/>
    </row>
    <row r="54" spans="1:7" s="15" customFormat="1" ht="18" customHeight="1" thickBot="1">
      <c r="A54" s="16">
        <v>604</v>
      </c>
      <c r="B54" s="16" t="s">
        <v>24</v>
      </c>
      <c r="C54" s="11"/>
      <c r="D54" s="60">
        <v>0</v>
      </c>
      <c r="E54" s="75">
        <v>0</v>
      </c>
      <c r="F54" s="113"/>
      <c r="G54" s="16"/>
    </row>
    <row r="55" spans="1:7" s="15" customFormat="1" ht="18" customHeight="1" thickBot="1">
      <c r="A55" s="28">
        <v>609</v>
      </c>
      <c r="B55" s="16" t="s">
        <v>25</v>
      </c>
      <c r="C55" s="11"/>
      <c r="D55" s="60">
        <v>0</v>
      </c>
      <c r="E55" s="75">
        <v>0</v>
      </c>
      <c r="F55" s="113"/>
      <c r="G55" s="16"/>
    </row>
    <row r="56" spans="1:7" s="15" customFormat="1" ht="18" customHeight="1" thickBot="1">
      <c r="A56" s="28">
        <v>641</v>
      </c>
      <c r="B56" s="16" t="s">
        <v>51</v>
      </c>
      <c r="C56" s="11"/>
      <c r="D56" s="60">
        <v>0</v>
      </c>
      <c r="E56" s="75">
        <v>0</v>
      </c>
      <c r="F56" s="113"/>
      <c r="G56" s="16"/>
    </row>
    <row r="57" spans="1:7" ht="18" customHeight="1" thickBot="1">
      <c r="A57" s="16">
        <v>642</v>
      </c>
      <c r="B57" s="16" t="s">
        <v>26</v>
      </c>
      <c r="C57" s="11"/>
      <c r="D57" s="60">
        <v>0</v>
      </c>
      <c r="E57" s="75">
        <v>0</v>
      </c>
      <c r="F57" s="113"/>
      <c r="G57" s="31"/>
    </row>
    <row r="58" spans="1:7" ht="18" customHeight="1" thickBot="1">
      <c r="A58" s="45" t="s">
        <v>64</v>
      </c>
      <c r="B58" s="22" t="s">
        <v>65</v>
      </c>
      <c r="C58" s="9"/>
      <c r="D58" s="99">
        <v>0</v>
      </c>
      <c r="E58" s="71">
        <v>0</v>
      </c>
      <c r="F58" s="116"/>
      <c r="G58" s="27"/>
    </row>
    <row r="59" spans="1:7" s="15" customFormat="1" ht="18" customHeight="1" thickBot="1">
      <c r="A59" s="16">
        <v>648</v>
      </c>
      <c r="B59" s="16" t="s">
        <v>27</v>
      </c>
      <c r="C59" s="11"/>
      <c r="D59" s="60">
        <v>0</v>
      </c>
      <c r="E59" s="75">
        <v>0</v>
      </c>
      <c r="F59" s="113"/>
      <c r="G59" s="16"/>
    </row>
    <row r="60" spans="1:7" s="15" customFormat="1" ht="18" customHeight="1" thickBot="1">
      <c r="A60" s="16">
        <v>649</v>
      </c>
      <c r="B60" s="16" t="s">
        <v>28</v>
      </c>
      <c r="C60" s="11"/>
      <c r="D60" s="60">
        <v>0</v>
      </c>
      <c r="E60" s="75">
        <v>0</v>
      </c>
      <c r="F60" s="113"/>
      <c r="G60" s="16"/>
    </row>
    <row r="61" spans="1:7" ht="18" customHeight="1" thickBot="1">
      <c r="A61" s="16">
        <v>662</v>
      </c>
      <c r="B61" s="16" t="s">
        <v>13</v>
      </c>
      <c r="C61" s="11"/>
      <c r="D61" s="60">
        <v>0</v>
      </c>
      <c r="E61" s="75">
        <v>0</v>
      </c>
      <c r="F61" s="113"/>
      <c r="G61" s="31"/>
    </row>
    <row r="62" spans="1:7" ht="18" customHeight="1" thickBot="1">
      <c r="A62" s="51" t="s">
        <v>69</v>
      </c>
      <c r="B62" s="26" t="s">
        <v>70</v>
      </c>
      <c r="C62" s="12"/>
      <c r="D62" s="53">
        <v>0</v>
      </c>
      <c r="E62" s="81">
        <v>0</v>
      </c>
      <c r="F62" s="124"/>
      <c r="G62" s="43"/>
    </row>
    <row r="63" spans="1:7" ht="18" customHeight="1" thickBot="1">
      <c r="A63" s="28" t="s">
        <v>52</v>
      </c>
      <c r="B63" s="16" t="s">
        <v>53</v>
      </c>
      <c r="C63" s="11">
        <f>SUM(C64:C66)</f>
        <v>0</v>
      </c>
      <c r="D63" s="98">
        <f>SUM(D64:D66)</f>
        <v>0</v>
      </c>
      <c r="E63" s="93">
        <f>SUM(E64:E66)</f>
        <v>0</v>
      </c>
      <c r="F63" s="113">
        <f>SUM(F64:F66)</f>
        <v>0</v>
      </c>
      <c r="G63" s="31"/>
    </row>
    <row r="64" spans="1:7" ht="18" customHeight="1" thickBot="1">
      <c r="A64" s="90" t="s">
        <v>33</v>
      </c>
      <c r="B64" s="125" t="s">
        <v>87</v>
      </c>
      <c r="C64" s="126"/>
      <c r="D64" s="127">
        <v>0</v>
      </c>
      <c r="E64" s="128">
        <v>0</v>
      </c>
      <c r="F64" s="129"/>
      <c r="G64" s="130" t="s">
        <v>77</v>
      </c>
    </row>
    <row r="65" spans="1:7" ht="18" customHeight="1" thickBot="1">
      <c r="A65" s="90"/>
      <c r="B65" s="91" t="s">
        <v>88</v>
      </c>
      <c r="C65" s="11"/>
      <c r="D65" s="60">
        <v>0</v>
      </c>
      <c r="E65" s="81">
        <v>0</v>
      </c>
      <c r="F65" s="124"/>
      <c r="G65" s="43" t="s">
        <v>74</v>
      </c>
    </row>
    <row r="66" spans="1:7" ht="18" customHeight="1" thickBot="1">
      <c r="A66" s="95"/>
      <c r="B66" s="96" t="s">
        <v>89</v>
      </c>
      <c r="C66" s="44"/>
      <c r="D66" s="106">
        <v>0</v>
      </c>
      <c r="E66" s="97">
        <v>0</v>
      </c>
      <c r="F66" s="121"/>
      <c r="G66" s="32" t="s">
        <v>75</v>
      </c>
    </row>
    <row r="67" spans="1:7" s="15" customFormat="1" ht="18" customHeight="1" thickBot="1" thickTop="1">
      <c r="A67" s="23" t="s">
        <v>19</v>
      </c>
      <c r="B67" s="23" t="s">
        <v>16</v>
      </c>
      <c r="C67" s="9">
        <f>SUM(C52:C63)</f>
        <v>0</v>
      </c>
      <c r="D67" s="122">
        <f>SUM(D52:D66)</f>
        <v>195</v>
      </c>
      <c r="E67" s="123">
        <f>SUM(E52:E66)</f>
        <v>199</v>
      </c>
      <c r="F67" s="116">
        <f>SUM(F52:F63)</f>
        <v>0</v>
      </c>
      <c r="G67" s="23"/>
    </row>
    <row r="68" spans="1:7" s="15" customFormat="1" ht="18" customHeight="1">
      <c r="A68" s="1"/>
      <c r="B68" s="1"/>
      <c r="C68" s="2"/>
      <c r="D68" s="2"/>
      <c r="E68" s="2"/>
      <c r="F68" s="2"/>
      <c r="G68" s="1"/>
    </row>
    <row r="69" ht="18" customHeight="1" thickBot="1">
      <c r="A69" s="14" t="s">
        <v>48</v>
      </c>
    </row>
    <row r="70" spans="1:7" s="15" customFormat="1" ht="46.5" customHeight="1" thickBot="1">
      <c r="A70" s="57" t="s">
        <v>84</v>
      </c>
      <c r="B70" s="57"/>
      <c r="C70" s="57"/>
      <c r="D70" s="57"/>
      <c r="E70" s="88" t="s">
        <v>135</v>
      </c>
      <c r="F70" s="68" t="s">
        <v>136</v>
      </c>
      <c r="G70" s="57"/>
    </row>
    <row r="71" spans="1:7" ht="18" customHeight="1">
      <c r="A71" s="21" t="s">
        <v>17</v>
      </c>
      <c r="B71" s="21" t="s">
        <v>80</v>
      </c>
      <c r="C71" s="35">
        <f>SUM(C67)</f>
        <v>0</v>
      </c>
      <c r="D71" s="35">
        <f>SUM(D67)</f>
        <v>195</v>
      </c>
      <c r="E71" s="82">
        <f>SUM(E67)</f>
        <v>199</v>
      </c>
      <c r="F71" s="85">
        <f>SUM(F67)</f>
        <v>0</v>
      </c>
      <c r="G71" s="21"/>
    </row>
    <row r="72" spans="1:7" ht="18" customHeight="1" thickBot="1">
      <c r="A72" s="36" t="s">
        <v>18</v>
      </c>
      <c r="B72" s="36" t="s">
        <v>85</v>
      </c>
      <c r="C72" s="37">
        <f>SUM(C48)</f>
        <v>0</v>
      </c>
      <c r="D72" s="37">
        <f>SUM(D48)</f>
        <v>195</v>
      </c>
      <c r="E72" s="83">
        <f>SUM(E48)</f>
        <v>199</v>
      </c>
      <c r="F72" s="86">
        <f>SUM(F48)</f>
        <v>0</v>
      </c>
      <c r="G72" s="20"/>
    </row>
    <row r="73" spans="1:7" s="15" customFormat="1" ht="18" customHeight="1" thickBot="1">
      <c r="A73" s="16"/>
      <c r="B73" s="38" t="s">
        <v>86</v>
      </c>
      <c r="C73" s="39">
        <f>SUM(C72-C71)</f>
        <v>0</v>
      </c>
      <c r="D73" s="39">
        <f>SUM(D72-D71)</f>
        <v>0</v>
      </c>
      <c r="E73" s="84">
        <f>SUM(E72-E71)</f>
        <v>0</v>
      </c>
      <c r="F73" s="87">
        <f>SUM(F72-F71)</f>
        <v>0</v>
      </c>
      <c r="G73" s="16"/>
    </row>
    <row r="74" spans="1:7" s="15" customFormat="1" ht="18" customHeight="1">
      <c r="A74" s="1"/>
      <c r="B74" s="47"/>
      <c r="C74" s="48"/>
      <c r="D74" s="48"/>
      <c r="E74" s="48"/>
      <c r="F74" s="48"/>
      <c r="G74" s="1"/>
    </row>
    <row r="75" spans="1:7" s="15" customFormat="1" ht="18" customHeight="1">
      <c r="A75" s="1"/>
      <c r="B75" s="47"/>
      <c r="C75" s="48"/>
      <c r="D75" s="48"/>
      <c r="E75" s="48"/>
      <c r="F75" s="48"/>
      <c r="G75" s="1"/>
    </row>
    <row r="76" spans="1:7" s="15" customFormat="1" ht="18" customHeight="1">
      <c r="A76" s="235" t="s">
        <v>67</v>
      </c>
      <c r="B76" s="235"/>
      <c r="C76" s="235"/>
      <c r="D76" s="235"/>
      <c r="E76" s="235"/>
      <c r="F76" s="235"/>
      <c r="G76" s="235"/>
    </row>
    <row r="77" spans="1:7" s="15" customFormat="1" ht="18" customHeight="1">
      <c r="A77" s="147">
        <v>1</v>
      </c>
      <c r="B77" s="14" t="s">
        <v>141</v>
      </c>
      <c r="C77" s="48"/>
      <c r="D77" s="48"/>
      <c r="E77" s="48"/>
      <c r="F77" s="48"/>
      <c r="G77" s="1"/>
    </row>
    <row r="78" spans="1:7" s="15" customFormat="1" ht="18" customHeight="1">
      <c r="A78" s="147">
        <v>2</v>
      </c>
      <c r="B78" s="146" t="s">
        <v>106</v>
      </c>
      <c r="C78" s="48"/>
      <c r="D78" s="48"/>
      <c r="E78" s="48"/>
      <c r="F78" s="48"/>
      <c r="G78" s="1"/>
    </row>
    <row r="79" spans="1:7" s="15" customFormat="1" ht="18" customHeight="1">
      <c r="A79" s="1"/>
      <c r="B79" s="47"/>
      <c r="C79" s="48"/>
      <c r="D79" s="48"/>
      <c r="E79" s="48"/>
      <c r="F79" s="48"/>
      <c r="G79" s="1"/>
    </row>
    <row r="80" spans="1:2" ht="18" customHeight="1">
      <c r="A80" s="236" t="s">
        <v>140</v>
      </c>
      <c r="B80" s="236"/>
    </row>
    <row r="81" spans="1:2" ht="18" customHeight="1">
      <c r="A81" s="236" t="s">
        <v>105</v>
      </c>
      <c r="B81" s="236"/>
    </row>
    <row r="82" spans="1:2" ht="18" customHeight="1">
      <c r="A82" s="236" t="s">
        <v>137</v>
      </c>
      <c r="B82" s="236"/>
    </row>
    <row r="83" ht="18" customHeight="1"/>
    <row r="84" ht="18" customHeight="1"/>
    <row r="85" ht="18" customHeight="1"/>
    <row r="86" ht="18" customHeight="1"/>
  </sheetData>
  <sheetProtection/>
  <protectedRanges>
    <protectedRange sqref="C2" name="Oblast10"/>
    <protectedRange sqref="C80:G82" name="Oblast9"/>
    <protectedRange sqref="C52:G63" name="Oblast8"/>
    <protectedRange sqref="C9:G18" name="Oblast4"/>
    <protectedRange sqref="C20:G22" name="Oblast3"/>
    <protectedRange sqref="C9:G18" name="Oblast2"/>
    <protectedRange sqref="C5:G7" name="Oblast1"/>
    <protectedRange sqref="C20:G22" name="Oblast6"/>
    <protectedRange sqref="C24:G47" name="Oblast7"/>
    <protectedRange sqref="C64:G66" name="Oblast8_2"/>
  </protectedRanges>
  <mergeCells count="9">
    <mergeCell ref="A80:B80"/>
    <mergeCell ref="A81:B81"/>
    <mergeCell ref="A82:B82"/>
    <mergeCell ref="A1:G1"/>
    <mergeCell ref="A2:B2"/>
    <mergeCell ref="C2:G2"/>
    <mergeCell ref="A5:A7"/>
    <mergeCell ref="A9:A12"/>
    <mergeCell ref="A76:G76"/>
  </mergeCells>
  <printOptions/>
  <pageMargins left="0.7" right="0.7" top="0.787401575" bottom="0.787401575" header="0.3" footer="0.3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0.375" style="0" customWidth="1"/>
    <col min="2" max="2" width="11.00390625" style="0" customWidth="1"/>
    <col min="3" max="3" width="9.875" style="0" customWidth="1"/>
    <col min="4" max="4" width="11.75390625" style="0" customWidth="1"/>
    <col min="5" max="5" width="14.00390625" style="0" customWidth="1"/>
    <col min="6" max="6" width="14.625" style="0" customWidth="1"/>
    <col min="7" max="7" width="14.125" style="0" customWidth="1"/>
    <col min="8" max="8" width="13.25390625" style="0" customWidth="1"/>
    <col min="9" max="9" width="14.875" style="0" customWidth="1"/>
  </cols>
  <sheetData>
    <row r="1" spans="1:2" ht="18" customHeight="1">
      <c r="A1" s="148" t="s">
        <v>107</v>
      </c>
      <c r="B1" t="s">
        <v>108</v>
      </c>
    </row>
    <row r="2" ht="18" customHeight="1"/>
    <row r="3" spans="1:3" ht="18" customHeight="1">
      <c r="A3" s="149" t="s">
        <v>138</v>
      </c>
      <c r="B3" s="149"/>
      <c r="C3" s="149"/>
    </row>
    <row r="4" spans="1:9" ht="18" customHeight="1" thickBot="1">
      <c r="A4" s="149"/>
      <c r="B4" s="149"/>
      <c r="C4" s="149"/>
      <c r="I4" s="150" t="s">
        <v>109</v>
      </c>
    </row>
    <row r="5" spans="1:9" ht="18" customHeight="1">
      <c r="A5" s="151"/>
      <c r="B5" s="152"/>
      <c r="C5" s="153"/>
      <c r="D5" s="249" t="s">
        <v>110</v>
      </c>
      <c r="E5" s="249"/>
      <c r="F5" s="249"/>
      <c r="G5" s="250" t="s">
        <v>111</v>
      </c>
      <c r="H5" s="251"/>
      <c r="I5" s="154" t="s">
        <v>112</v>
      </c>
    </row>
    <row r="6" spans="1:9" ht="18" customHeight="1" thickBot="1">
      <c r="A6" s="155" t="s">
        <v>113</v>
      </c>
      <c r="B6" s="156" t="s">
        <v>114</v>
      </c>
      <c r="C6" s="157" t="s">
        <v>115</v>
      </c>
      <c r="D6" s="158" t="s">
        <v>116</v>
      </c>
      <c r="E6" s="159" t="s">
        <v>117</v>
      </c>
      <c r="F6" s="160" t="s">
        <v>118</v>
      </c>
      <c r="G6" s="158" t="s">
        <v>119</v>
      </c>
      <c r="H6" s="161" t="s">
        <v>120</v>
      </c>
      <c r="I6" s="162" t="s">
        <v>121</v>
      </c>
    </row>
    <row r="7" spans="1:9" ht="18" customHeight="1">
      <c r="A7" s="163"/>
      <c r="B7" s="164"/>
      <c r="C7" s="165"/>
      <c r="D7" s="166"/>
      <c r="E7" s="167"/>
      <c r="F7" s="168"/>
      <c r="G7" s="169"/>
      <c r="H7" s="170"/>
      <c r="I7" s="170">
        <f aca="true" t="shared" si="0" ref="I7:I13">D7+E7+F7+G7+H7</f>
        <v>0</v>
      </c>
    </row>
    <row r="8" spans="1:9" ht="18" customHeight="1">
      <c r="A8" s="163"/>
      <c r="B8" s="164"/>
      <c r="C8" s="165"/>
      <c r="D8" s="166"/>
      <c r="E8" s="167"/>
      <c r="F8" s="168"/>
      <c r="G8" s="169"/>
      <c r="H8" s="170"/>
      <c r="I8" s="170">
        <f t="shared" si="0"/>
        <v>0</v>
      </c>
    </row>
    <row r="9" spans="1:9" ht="18" customHeight="1">
      <c r="A9" s="163"/>
      <c r="B9" s="164"/>
      <c r="C9" s="165"/>
      <c r="D9" s="166"/>
      <c r="E9" s="167"/>
      <c r="F9" s="168"/>
      <c r="G9" s="169"/>
      <c r="H9" s="170"/>
      <c r="I9" s="170">
        <f t="shared" si="0"/>
        <v>0</v>
      </c>
    </row>
    <row r="10" spans="1:9" ht="18" customHeight="1">
      <c r="A10" s="163"/>
      <c r="B10" s="164"/>
      <c r="C10" s="165"/>
      <c r="D10" s="166"/>
      <c r="E10" s="167"/>
      <c r="F10" s="168"/>
      <c r="G10" s="169"/>
      <c r="H10" s="170"/>
      <c r="I10" s="170">
        <f t="shared" si="0"/>
        <v>0</v>
      </c>
    </row>
    <row r="11" spans="1:9" ht="18" customHeight="1">
      <c r="A11" s="163"/>
      <c r="B11" s="164"/>
      <c r="C11" s="165"/>
      <c r="D11" s="166"/>
      <c r="E11" s="167"/>
      <c r="F11" s="168"/>
      <c r="G11" s="169"/>
      <c r="H11" s="170"/>
      <c r="I11" s="170">
        <f t="shared" si="0"/>
        <v>0</v>
      </c>
    </row>
    <row r="12" spans="1:9" ht="18" customHeight="1">
      <c r="A12" s="163"/>
      <c r="B12" s="164"/>
      <c r="C12" s="165"/>
      <c r="D12" s="166"/>
      <c r="E12" s="167"/>
      <c r="F12" s="168"/>
      <c r="G12" s="169"/>
      <c r="H12" s="170"/>
      <c r="I12" s="170">
        <f t="shared" si="0"/>
        <v>0</v>
      </c>
    </row>
    <row r="13" spans="1:9" ht="18" customHeight="1" thickBot="1">
      <c r="A13" s="171"/>
      <c r="B13" s="172"/>
      <c r="C13" s="173"/>
      <c r="D13" s="174"/>
      <c r="E13" s="175"/>
      <c r="F13" s="176"/>
      <c r="G13" s="177"/>
      <c r="H13" s="178"/>
      <c r="I13" s="178">
        <f t="shared" si="0"/>
        <v>0</v>
      </c>
    </row>
    <row r="14" spans="1:9" ht="18" customHeight="1" thickBot="1">
      <c r="A14" s="155" t="s">
        <v>122</v>
      </c>
      <c r="B14" s="179"/>
      <c r="C14" s="180"/>
      <c r="D14" s="181">
        <f aca="true" t="shared" si="1" ref="D14:I14">SUM(D7:D13)</f>
        <v>0</v>
      </c>
      <c r="E14" s="182">
        <f t="shared" si="1"/>
        <v>0</v>
      </c>
      <c r="F14" s="183">
        <f t="shared" si="1"/>
        <v>0</v>
      </c>
      <c r="G14" s="184">
        <f t="shared" si="1"/>
        <v>0</v>
      </c>
      <c r="H14" s="185">
        <f t="shared" si="1"/>
        <v>0</v>
      </c>
      <c r="I14" s="185">
        <f t="shared" si="1"/>
        <v>0</v>
      </c>
    </row>
    <row r="15" ht="18" customHeight="1"/>
    <row r="16" ht="18" customHeight="1">
      <c r="A16" s="149" t="s">
        <v>139</v>
      </c>
    </row>
    <row r="17" ht="18" customHeight="1">
      <c r="A17" s="149"/>
    </row>
    <row r="18" spans="1:5" ht="18" customHeight="1" thickBot="1">
      <c r="A18" s="149"/>
      <c r="E18" s="150" t="s">
        <v>109</v>
      </c>
    </row>
    <row r="19" spans="1:5" ht="18" customHeight="1" thickBot="1">
      <c r="A19" s="186" t="s">
        <v>113</v>
      </c>
      <c r="B19" s="187" t="s">
        <v>123</v>
      </c>
      <c r="C19" s="188" t="s">
        <v>124</v>
      </c>
      <c r="D19" s="189" t="s">
        <v>125</v>
      </c>
      <c r="E19" s="190" t="s">
        <v>126</v>
      </c>
    </row>
    <row r="20" spans="1:5" ht="18" customHeight="1">
      <c r="A20" s="191" t="s">
        <v>127</v>
      </c>
      <c r="B20" s="192"/>
      <c r="C20" s="193"/>
      <c r="D20" s="194"/>
      <c r="E20" s="195">
        <v>3000</v>
      </c>
    </row>
    <row r="21" spans="1:5" ht="18" customHeight="1">
      <c r="A21" s="196" t="s">
        <v>143</v>
      </c>
      <c r="B21" s="197"/>
      <c r="C21" s="198"/>
      <c r="D21" s="199"/>
      <c r="E21" s="200">
        <v>5000</v>
      </c>
    </row>
    <row r="22" spans="1:5" ht="18" customHeight="1">
      <c r="A22" s="196"/>
      <c r="B22" s="197"/>
      <c r="C22" s="198"/>
      <c r="D22" s="199"/>
      <c r="E22" s="200"/>
    </row>
    <row r="23" spans="1:5" ht="18" customHeight="1">
      <c r="A23" s="196"/>
      <c r="B23" s="197"/>
      <c r="C23" s="198"/>
      <c r="D23" s="199"/>
      <c r="E23" s="200"/>
    </row>
    <row r="24" spans="1:5" ht="18" customHeight="1">
      <c r="A24" s="196"/>
      <c r="B24" s="197"/>
      <c r="C24" s="198"/>
      <c r="D24" s="199"/>
      <c r="E24" s="200"/>
    </row>
    <row r="25" spans="1:5" ht="18" customHeight="1">
      <c r="A25" s="196"/>
      <c r="B25" s="197"/>
      <c r="C25" s="198"/>
      <c r="D25" s="199"/>
      <c r="E25" s="200"/>
    </row>
    <row r="26" spans="1:9" ht="18" customHeight="1" thickBot="1">
      <c r="A26" s="201"/>
      <c r="B26" s="202"/>
      <c r="C26" s="203"/>
      <c r="D26" s="204"/>
      <c r="E26" s="205"/>
      <c r="G26" t="s">
        <v>129</v>
      </c>
      <c r="I26" t="s">
        <v>130</v>
      </c>
    </row>
    <row r="27" spans="1:9" ht="18" customHeight="1" thickBot="1">
      <c r="A27" s="206" t="s">
        <v>128</v>
      </c>
      <c r="B27" s="207"/>
      <c r="C27" s="208"/>
      <c r="D27" s="209"/>
      <c r="E27" s="210">
        <f>SUM(E20:E26)</f>
        <v>8000</v>
      </c>
      <c r="G27" t="s">
        <v>131</v>
      </c>
      <c r="I27" s="211">
        <v>43355</v>
      </c>
    </row>
    <row r="28" ht="18" customHeight="1">
      <c r="A28" s="149"/>
    </row>
    <row r="29" ht="18" customHeight="1"/>
    <row r="30" ht="18" customHeight="1"/>
    <row r="31" ht="18" customHeight="1"/>
    <row r="32" ht="18" customHeight="1">
      <c r="B32" s="211"/>
    </row>
    <row r="33" ht="18" customHeight="1"/>
  </sheetData>
  <sheetProtection/>
  <mergeCells count="2">
    <mergeCell ref="D5:F5"/>
    <mergeCell ref="G5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2018-10-03T13:27:47Z</cp:lastPrinted>
  <dcterms:created xsi:type="dcterms:W3CDTF">1997-01-24T11:07:25Z</dcterms:created>
  <dcterms:modified xsi:type="dcterms:W3CDTF">2018-11-26T14:23:41Z</dcterms:modified>
  <cp:category/>
  <cp:version/>
  <cp:contentType/>
  <cp:contentStatus/>
</cp:coreProperties>
</file>