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ty organizací města 2022 + SVR (PO,JC,TSVM)\"/>
    </mc:Choice>
  </mc:AlternateContent>
  <xr:revisionPtr revIDLastSave="0" documentId="8_{22403A23-5F5E-4B84-8061-48E5BEA45CB9}" xr6:coauthVersionLast="36" xr6:coauthVersionMax="36" xr10:uidLastSave="{00000000-0000-0000-0000-000000000000}"/>
  <bookViews>
    <workbookView xWindow="0" yWindow="0" windowWidth="28800" windowHeight="12225" xr2:uid="{E3802684-D2CC-4CB3-9D1C-C73769A63E3F}"/>
  </bookViews>
  <sheets>
    <sheet name="Př.10A-ZŠ Sokolovská" sheetId="1" r:id="rId1"/>
    <sheet name="Př.10B-ZŠ Oslavická" sheetId="2" r:id="rId2"/>
    <sheet name="Př.10C-ZŠ Školní" sheetId="3" r:id="rId3"/>
    <sheet name="Př.10D - ZŠ Mostiště" sheetId="4" r:id="rId4"/>
    <sheet name="Př.10E-ZŠ Lhotky" sheetId="5" r:id="rId5"/>
    <sheet name="Př.10F-MŠ VM" sheetId="6" r:id="rId6"/>
    <sheet name="Př.10H-Dóza-SVČ" sheetId="7" r:id="rId7"/>
    <sheet name="Př.10I-ZUŠ" sheetId="8" r:id="rId8"/>
    <sheet name="Př.12-Sociální služby VM" sheetId="9" r:id="rId9"/>
    <sheet name="Př.13-knihovna" sheetId="10" r:id="rId10"/>
    <sheet name="Př.14-muzeum" sheetId="11" r:id="rId11"/>
    <sheet name="Př.15-Jupiter club" sheetId="12" r:id="rId12"/>
    <sheet name="Př.16-Technické služby" sheetId="13" r:id="rId13"/>
    <sheet name="Př.20-Sportoviště VM" sheetId="1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6" l="1"/>
  <c r="F67" i="16" s="1"/>
  <c r="F71" i="16" s="1"/>
  <c r="E63" i="16"/>
  <c r="E67" i="16" s="1"/>
  <c r="E71" i="16" s="1"/>
  <c r="D63" i="16"/>
  <c r="D67" i="16" s="1"/>
  <c r="C63" i="16"/>
  <c r="C67" i="16" s="1"/>
  <c r="C71" i="16" s="1"/>
  <c r="F23" i="16"/>
  <c r="E23" i="16"/>
  <c r="D23" i="16"/>
  <c r="C23" i="16"/>
  <c r="F19" i="16"/>
  <c r="E19" i="16"/>
  <c r="D19" i="16"/>
  <c r="C19" i="16"/>
  <c r="F8" i="16"/>
  <c r="E8" i="16"/>
  <c r="D8" i="16"/>
  <c r="C8" i="16"/>
  <c r="F4" i="16"/>
  <c r="F48" i="16" s="1"/>
  <c r="F73" i="16" s="1"/>
  <c r="F75" i="16" s="1"/>
  <c r="E4" i="16"/>
  <c r="E48" i="16" s="1"/>
  <c r="E73" i="16" s="1"/>
  <c r="E75" i="16" s="1"/>
  <c r="D4" i="16"/>
  <c r="D48" i="16" s="1"/>
  <c r="C4" i="16"/>
  <c r="C48" i="16" s="1"/>
  <c r="C73" i="16" s="1"/>
  <c r="C75" i="16" s="1"/>
  <c r="F62" i="13"/>
  <c r="E62" i="13"/>
  <c r="D62" i="13"/>
  <c r="C62" i="13"/>
  <c r="F59" i="13"/>
  <c r="E59" i="13"/>
  <c r="D59" i="13"/>
  <c r="C59" i="13"/>
  <c r="F56" i="13"/>
  <c r="E56" i="13"/>
  <c r="D56" i="13"/>
  <c r="C56" i="13"/>
  <c r="F48" i="13"/>
  <c r="E48" i="13"/>
  <c r="D48" i="13"/>
  <c r="C48" i="13"/>
  <c r="F43" i="13"/>
  <c r="E43" i="13"/>
  <c r="D43" i="13"/>
  <c r="C43" i="13"/>
  <c r="F38" i="13"/>
  <c r="E38" i="13"/>
  <c r="D38" i="13"/>
  <c r="C38" i="13"/>
  <c r="F33" i="13"/>
  <c r="E33" i="13"/>
  <c r="D33" i="13"/>
  <c r="C33" i="13"/>
  <c r="F26" i="13"/>
  <c r="E26" i="13"/>
  <c r="D26" i="13"/>
  <c r="C26" i="13"/>
  <c r="F20" i="13"/>
  <c r="E20" i="13"/>
  <c r="D20" i="13"/>
  <c r="C20" i="13"/>
  <c r="F14" i="13"/>
  <c r="F64" i="13" s="1"/>
  <c r="E14" i="13"/>
  <c r="E64" i="13" s="1"/>
  <c r="D14" i="13"/>
  <c r="D64" i="13" s="1"/>
  <c r="C14" i="13"/>
  <c r="C64" i="13" s="1"/>
  <c r="F50" i="12"/>
  <c r="F55" i="12" s="1"/>
  <c r="E50" i="12"/>
  <c r="E55" i="12" s="1"/>
  <c r="D50" i="12"/>
  <c r="D55" i="12" s="1"/>
  <c r="C50" i="12"/>
  <c r="C55" i="12" s="1"/>
  <c r="F21" i="12"/>
  <c r="E21" i="12"/>
  <c r="D21" i="12"/>
  <c r="C21" i="12"/>
  <c r="F17" i="12"/>
  <c r="E17" i="12"/>
  <c r="D17" i="12"/>
  <c r="C17" i="12"/>
  <c r="F9" i="12"/>
  <c r="E9" i="12"/>
  <c r="D9" i="12"/>
  <c r="C9" i="12"/>
  <c r="F4" i="12"/>
  <c r="F35" i="12" s="1"/>
  <c r="F56" i="12" s="1"/>
  <c r="F57" i="12" s="1"/>
  <c r="E4" i="12"/>
  <c r="E35" i="12" s="1"/>
  <c r="E56" i="12" s="1"/>
  <c r="E57" i="12" s="1"/>
  <c r="D4" i="12"/>
  <c r="D35" i="12" s="1"/>
  <c r="D56" i="12" s="1"/>
  <c r="D57" i="12" s="1"/>
  <c r="C4" i="12"/>
  <c r="C35" i="12" s="1"/>
  <c r="C56" i="12" s="1"/>
  <c r="C57" i="12" s="1"/>
  <c r="F63" i="11"/>
  <c r="F67" i="11" s="1"/>
  <c r="F71" i="11" s="1"/>
  <c r="E63" i="11"/>
  <c r="E67" i="11" s="1"/>
  <c r="E71" i="11" s="1"/>
  <c r="D63" i="11"/>
  <c r="D67" i="11" s="1"/>
  <c r="D71" i="11" s="1"/>
  <c r="C63" i="11"/>
  <c r="C67" i="11" s="1"/>
  <c r="C71" i="11" s="1"/>
  <c r="F23" i="11"/>
  <c r="E23" i="11"/>
  <c r="D23" i="11"/>
  <c r="C23" i="11"/>
  <c r="F19" i="11"/>
  <c r="E19" i="11"/>
  <c r="D19" i="11"/>
  <c r="C19" i="11"/>
  <c r="F8" i="11"/>
  <c r="E8" i="11"/>
  <c r="D8" i="11"/>
  <c r="C8" i="11"/>
  <c r="F4" i="11"/>
  <c r="F48" i="11" s="1"/>
  <c r="F73" i="11" s="1"/>
  <c r="F75" i="11" s="1"/>
  <c r="E4" i="11"/>
  <c r="E48" i="11" s="1"/>
  <c r="E73" i="11" s="1"/>
  <c r="E75" i="11" s="1"/>
  <c r="D4" i="11"/>
  <c r="D48" i="11" s="1"/>
  <c r="D73" i="11" s="1"/>
  <c r="D75" i="11" s="1"/>
  <c r="C4" i="11"/>
  <c r="C48" i="11" s="1"/>
  <c r="C73" i="11" s="1"/>
  <c r="C75" i="11" s="1"/>
  <c r="F74" i="10"/>
  <c r="E74" i="10"/>
  <c r="C74" i="10"/>
  <c r="F63" i="10"/>
  <c r="F67" i="10" s="1"/>
  <c r="F71" i="10" s="1"/>
  <c r="E63" i="10"/>
  <c r="E67" i="10" s="1"/>
  <c r="E71" i="10" s="1"/>
  <c r="D63" i="10"/>
  <c r="D67" i="10" s="1"/>
  <c r="D71" i="10" s="1"/>
  <c r="C63" i="10"/>
  <c r="C67" i="10" s="1"/>
  <c r="C71" i="10" s="1"/>
  <c r="F23" i="10"/>
  <c r="E23" i="10"/>
  <c r="D23" i="10"/>
  <c r="C23" i="10"/>
  <c r="F19" i="10"/>
  <c r="E19" i="10"/>
  <c r="D19" i="10"/>
  <c r="C19" i="10"/>
  <c r="F8" i="10"/>
  <c r="E8" i="10"/>
  <c r="D8" i="10"/>
  <c r="C8" i="10"/>
  <c r="F4" i="10"/>
  <c r="F48" i="10" s="1"/>
  <c r="F73" i="10" s="1"/>
  <c r="F75" i="10" s="1"/>
  <c r="E4" i="10"/>
  <c r="E48" i="10" s="1"/>
  <c r="E73" i="10" s="1"/>
  <c r="E75" i="10" s="1"/>
  <c r="D4" i="10"/>
  <c r="D48" i="10" s="1"/>
  <c r="D73" i="10" s="1"/>
  <c r="D75" i="10" s="1"/>
  <c r="C4" i="10"/>
  <c r="C48" i="10" s="1"/>
  <c r="C73" i="10" s="1"/>
  <c r="C75" i="10" s="1"/>
  <c r="F74" i="9"/>
  <c r="E74" i="9"/>
  <c r="D74" i="9"/>
  <c r="C74" i="9"/>
  <c r="F72" i="9"/>
  <c r="E67" i="9"/>
  <c r="E71" i="9" s="1"/>
  <c r="C67" i="9"/>
  <c r="C71" i="9" s="1"/>
  <c r="D65" i="9"/>
  <c r="F63" i="9"/>
  <c r="F67" i="9" s="1"/>
  <c r="F71" i="9" s="1"/>
  <c r="E63" i="9"/>
  <c r="D63" i="9"/>
  <c r="D67" i="9" s="1"/>
  <c r="D71" i="9" s="1"/>
  <c r="C63" i="9"/>
  <c r="F23" i="9"/>
  <c r="E23" i="9"/>
  <c r="D23" i="9"/>
  <c r="C23" i="9"/>
  <c r="F19" i="9"/>
  <c r="E19" i="9"/>
  <c r="D19" i="9"/>
  <c r="C19" i="9"/>
  <c r="F8" i="9"/>
  <c r="E8" i="9"/>
  <c r="D8" i="9"/>
  <c r="C8" i="9"/>
  <c r="F4" i="9"/>
  <c r="F48" i="9" s="1"/>
  <c r="F73" i="9" s="1"/>
  <c r="F75" i="9" s="1"/>
  <c r="E4" i="9"/>
  <c r="E48" i="9" s="1"/>
  <c r="E73" i="9" s="1"/>
  <c r="E75" i="9" s="1"/>
  <c r="D4" i="9"/>
  <c r="D48" i="9" s="1"/>
  <c r="D73" i="9" s="1"/>
  <c r="D75" i="9" s="1"/>
  <c r="C4" i="9"/>
  <c r="C48" i="9" s="1"/>
  <c r="C73" i="9" s="1"/>
  <c r="C4" i="8"/>
  <c r="D4" i="8"/>
  <c r="E4" i="8"/>
  <c r="F4" i="8"/>
  <c r="C8" i="8"/>
  <c r="D8" i="8"/>
  <c r="E8" i="8"/>
  <c r="F8" i="8"/>
  <c r="C19" i="8"/>
  <c r="D19" i="8"/>
  <c r="E19" i="8"/>
  <c r="F19" i="8"/>
  <c r="C23" i="8"/>
  <c r="D23" i="8"/>
  <c r="E23" i="8"/>
  <c r="F23" i="8"/>
  <c r="C48" i="8"/>
  <c r="C73" i="8" s="1"/>
  <c r="C75" i="8" s="1"/>
  <c r="D48" i="8"/>
  <c r="E48" i="8"/>
  <c r="F48" i="8"/>
  <c r="F73" i="8" s="1"/>
  <c r="F75" i="8" s="1"/>
  <c r="D63" i="8"/>
  <c r="E63" i="8"/>
  <c r="C67" i="8"/>
  <c r="D67" i="8"/>
  <c r="E67" i="8"/>
  <c r="F67" i="8"/>
  <c r="C71" i="8"/>
  <c r="D71" i="8"/>
  <c r="E71" i="8"/>
  <c r="F71" i="8"/>
  <c r="F72" i="8"/>
  <c r="D73" i="8"/>
  <c r="E73" i="8"/>
  <c r="C74" i="8"/>
  <c r="D74" i="8"/>
  <c r="E74" i="8"/>
  <c r="F74" i="8"/>
  <c r="D75" i="8"/>
  <c r="E75" i="8"/>
  <c r="F74" i="7"/>
  <c r="E74" i="7"/>
  <c r="D74" i="7"/>
  <c r="C74" i="7"/>
  <c r="C67" i="7"/>
  <c r="C71" i="7" s="1"/>
  <c r="F63" i="7"/>
  <c r="F67" i="7" s="1"/>
  <c r="F71" i="7" s="1"/>
  <c r="E63" i="7"/>
  <c r="E67" i="7" s="1"/>
  <c r="E71" i="7" s="1"/>
  <c r="D63" i="7"/>
  <c r="D67" i="7" s="1"/>
  <c r="D71" i="7" s="1"/>
  <c r="F23" i="7"/>
  <c r="E23" i="7"/>
  <c r="D23" i="7"/>
  <c r="C23" i="7"/>
  <c r="F19" i="7"/>
  <c r="E19" i="7"/>
  <c r="D19" i="7"/>
  <c r="C19" i="7"/>
  <c r="F8" i="7"/>
  <c r="E8" i="7"/>
  <c r="D8" i="7"/>
  <c r="C8" i="7"/>
  <c r="F4" i="7"/>
  <c r="F48" i="7" s="1"/>
  <c r="F73" i="7" s="1"/>
  <c r="E4" i="7"/>
  <c r="E48" i="7" s="1"/>
  <c r="E73" i="7" s="1"/>
  <c r="D4" i="7"/>
  <c r="D48" i="7" s="1"/>
  <c r="D73" i="7" s="1"/>
  <c r="C4" i="7"/>
  <c r="C48" i="7" s="1"/>
  <c r="C73" i="7" s="1"/>
  <c r="C75" i="7" s="1"/>
  <c r="F74" i="6"/>
  <c r="E74" i="6"/>
  <c r="D74" i="6"/>
  <c r="C74" i="6"/>
  <c r="F63" i="6"/>
  <c r="F67" i="6" s="1"/>
  <c r="F71" i="6" s="1"/>
  <c r="E63" i="6"/>
  <c r="E67" i="6" s="1"/>
  <c r="E71" i="6" s="1"/>
  <c r="D63" i="6"/>
  <c r="D67" i="6" s="1"/>
  <c r="D71" i="6" s="1"/>
  <c r="C63" i="6"/>
  <c r="C67" i="6" s="1"/>
  <c r="C71" i="6" s="1"/>
  <c r="F23" i="6"/>
  <c r="E23" i="6"/>
  <c r="D23" i="6"/>
  <c r="C23" i="6"/>
  <c r="F19" i="6"/>
  <c r="E19" i="6"/>
  <c r="D19" i="6"/>
  <c r="C19" i="6"/>
  <c r="F8" i="6"/>
  <c r="E8" i="6"/>
  <c r="D8" i="6"/>
  <c r="C8" i="6"/>
  <c r="F4" i="6"/>
  <c r="F48" i="6" s="1"/>
  <c r="F73" i="6" s="1"/>
  <c r="F75" i="6" s="1"/>
  <c r="E4" i="6"/>
  <c r="E48" i="6" s="1"/>
  <c r="E73" i="6" s="1"/>
  <c r="E75" i="6" s="1"/>
  <c r="D4" i="6"/>
  <c r="D48" i="6" s="1"/>
  <c r="D73" i="6" s="1"/>
  <c r="D75" i="6" s="1"/>
  <c r="C4" i="6"/>
  <c r="C48" i="6" s="1"/>
  <c r="C73" i="6" s="1"/>
  <c r="C75" i="6" s="1"/>
  <c r="F74" i="5"/>
  <c r="E74" i="5"/>
  <c r="D74" i="5"/>
  <c r="C74" i="5"/>
  <c r="F67" i="5"/>
  <c r="F71" i="5" s="1"/>
  <c r="E67" i="5"/>
  <c r="E71" i="5" s="1"/>
  <c r="D67" i="5"/>
  <c r="D71" i="5" s="1"/>
  <c r="C67" i="5"/>
  <c r="C71" i="5" s="1"/>
  <c r="F23" i="5"/>
  <c r="E23" i="5"/>
  <c r="D23" i="5"/>
  <c r="C23" i="5"/>
  <c r="F19" i="5"/>
  <c r="E19" i="5"/>
  <c r="D19" i="5"/>
  <c r="C19" i="5"/>
  <c r="F8" i="5"/>
  <c r="E8" i="5"/>
  <c r="D8" i="5"/>
  <c r="C8" i="5"/>
  <c r="F4" i="5"/>
  <c r="F48" i="5" s="1"/>
  <c r="F73" i="5" s="1"/>
  <c r="F75" i="5" s="1"/>
  <c r="E4" i="5"/>
  <c r="E48" i="5" s="1"/>
  <c r="E73" i="5" s="1"/>
  <c r="E75" i="5" s="1"/>
  <c r="D4" i="5"/>
  <c r="D48" i="5" s="1"/>
  <c r="D73" i="5" s="1"/>
  <c r="D75" i="5" s="1"/>
  <c r="C4" i="5"/>
  <c r="C48" i="5" s="1"/>
  <c r="C73" i="5" s="1"/>
  <c r="C75" i="5" s="1"/>
  <c r="F71" i="4"/>
  <c r="E71" i="4"/>
  <c r="D71" i="4"/>
  <c r="C71" i="4"/>
  <c r="F67" i="4"/>
  <c r="F70" i="4" s="1"/>
  <c r="E67" i="4"/>
  <c r="E70" i="4" s="1"/>
  <c r="D67" i="4"/>
  <c r="D70" i="4" s="1"/>
  <c r="C67" i="4"/>
  <c r="C70" i="4" s="1"/>
  <c r="F23" i="4"/>
  <c r="E23" i="4"/>
  <c r="D23" i="4"/>
  <c r="C23" i="4"/>
  <c r="F19" i="4"/>
  <c r="E19" i="4"/>
  <c r="D19" i="4"/>
  <c r="C19" i="4"/>
  <c r="F8" i="4"/>
  <c r="E8" i="4"/>
  <c r="D8" i="4"/>
  <c r="C8" i="4"/>
  <c r="F4" i="4"/>
  <c r="F48" i="4" s="1"/>
  <c r="F72" i="4" s="1"/>
  <c r="F74" i="4" s="1"/>
  <c r="E4" i="4"/>
  <c r="E48" i="4" s="1"/>
  <c r="E72" i="4" s="1"/>
  <c r="E74" i="4" s="1"/>
  <c r="D4" i="4"/>
  <c r="D48" i="4" s="1"/>
  <c r="D72" i="4" s="1"/>
  <c r="D74" i="4" s="1"/>
  <c r="C4" i="4"/>
  <c r="C48" i="4" s="1"/>
  <c r="C72" i="4" s="1"/>
  <c r="C74" i="4" s="1"/>
  <c r="F71" i="3"/>
  <c r="E71" i="3"/>
  <c r="D71" i="3"/>
  <c r="C67" i="3"/>
  <c r="F63" i="3"/>
  <c r="F67" i="3" s="1"/>
  <c r="F70" i="3" s="1"/>
  <c r="E63" i="3"/>
  <c r="E67" i="3" s="1"/>
  <c r="E70" i="3" s="1"/>
  <c r="D63" i="3"/>
  <c r="D67" i="3" s="1"/>
  <c r="D70" i="3" s="1"/>
  <c r="F23" i="3"/>
  <c r="E23" i="3"/>
  <c r="D23" i="3"/>
  <c r="F19" i="3"/>
  <c r="E19" i="3"/>
  <c r="D19" i="3"/>
  <c r="F8" i="3"/>
  <c r="F48" i="3" s="1"/>
  <c r="F72" i="3" s="1"/>
  <c r="F74" i="3" s="1"/>
  <c r="E8" i="3"/>
  <c r="D8" i="3"/>
  <c r="F4" i="3"/>
  <c r="E4" i="3"/>
  <c r="E48" i="3" s="1"/>
  <c r="E72" i="3" s="1"/>
  <c r="E74" i="3" s="1"/>
  <c r="D4" i="3"/>
  <c r="D48" i="3" s="1"/>
  <c r="D72" i="3" s="1"/>
  <c r="D74" i="3" s="1"/>
  <c r="F72" i="2"/>
  <c r="E72" i="2"/>
  <c r="D72" i="2"/>
  <c r="C72" i="2"/>
  <c r="F62" i="2"/>
  <c r="F66" i="2" s="1"/>
  <c r="F69" i="2" s="1"/>
  <c r="E62" i="2"/>
  <c r="E66" i="2" s="1"/>
  <c r="E69" i="2" s="1"/>
  <c r="D62" i="2"/>
  <c r="D66" i="2" s="1"/>
  <c r="D69" i="2" s="1"/>
  <c r="C62" i="2"/>
  <c r="C66" i="2" s="1"/>
  <c r="C69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8" i="2" s="1"/>
  <c r="F71" i="2" s="1"/>
  <c r="F73" i="2" s="1"/>
  <c r="E4" i="2"/>
  <c r="E48" i="2" s="1"/>
  <c r="E71" i="2" s="1"/>
  <c r="E73" i="2" s="1"/>
  <c r="D4" i="2"/>
  <c r="D48" i="2" s="1"/>
  <c r="D71" i="2" s="1"/>
  <c r="D73" i="2" s="1"/>
  <c r="C4" i="2"/>
  <c r="C48" i="2" s="1"/>
  <c r="C71" i="2" s="1"/>
  <c r="C73" i="2" s="1"/>
  <c r="C73" i="1"/>
  <c r="F67" i="1"/>
  <c r="F71" i="1" s="1"/>
  <c r="E67" i="1"/>
  <c r="E71" i="1" s="1"/>
  <c r="D67" i="1"/>
  <c r="D71" i="1" s="1"/>
  <c r="C67" i="1"/>
  <c r="C71" i="1" s="1"/>
  <c r="C48" i="1"/>
  <c r="F23" i="1"/>
  <c r="E23" i="1"/>
  <c r="E48" i="1" s="1"/>
  <c r="E73" i="1" s="1"/>
  <c r="E75" i="1" s="1"/>
  <c r="D23" i="1"/>
  <c r="D48" i="1" s="1"/>
  <c r="D73" i="1" s="1"/>
  <c r="D75" i="1" s="1"/>
  <c r="F19" i="1"/>
  <c r="E19" i="1"/>
  <c r="F8" i="1"/>
  <c r="F48" i="1" s="1"/>
  <c r="F73" i="1" s="1"/>
  <c r="F75" i="1" s="1"/>
  <c r="E8" i="1"/>
  <c r="F4" i="1"/>
  <c r="E4" i="1"/>
  <c r="C75" i="9" l="1"/>
  <c r="E75" i="7"/>
  <c r="D75" i="7"/>
  <c r="F75" i="7"/>
  <c r="C75" i="1"/>
</calcChain>
</file>

<file path=xl/sharedStrings.xml><?xml version="1.0" encoding="utf-8"?>
<sst xmlns="http://schemas.openxmlformats.org/spreadsheetml/2006/main" count="1601" uniqueCount="327">
  <si>
    <t>PŘÍSPĚVKOVÁ ORGANIZACE:</t>
  </si>
  <si>
    <t>Základní škola Velké Meziříčí, Sokolovská 470/13, , 594 01 Velké Meziříčí, IČO: 70282234</t>
  </si>
  <si>
    <t>účet</t>
  </si>
  <si>
    <t>text</t>
  </si>
  <si>
    <t>schválený rozpočet 2021</t>
  </si>
  <si>
    <t>očekávaná skutečnost 2021</t>
  </si>
  <si>
    <t>ROZPOČET 2022           návrh</t>
  </si>
  <si>
    <t>ROZPOČET 2022    schválený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</si>
  <si>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</si>
  <si>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</si>
  <si>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</si>
  <si>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</si>
  <si>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</si>
  <si>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</si>
  <si>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</si>
  <si>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</si>
  <si>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</si>
  <si>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</si>
  <si>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pevná paliva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</si>
  <si>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</si>
  <si>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</si>
  <si>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</si>
  <si>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</si>
  <si>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</si>
  <si>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</si>
  <si>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</si>
  <si>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</si>
  <si>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</si>
  <si>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</si>
  <si>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</si>
  <si>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</si>
  <si>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</si>
  <si>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úklid sněhu - dohoda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</si>
  <si>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</si>
  <si>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</si>
  <si>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</si>
  <si>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</si>
  <si>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</si>
  <si>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</si>
  <si>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</si>
  <si>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</si>
  <si>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</si>
  <si>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</si>
  <si>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</si>
  <si>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</si>
  <si>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</si>
  <si>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</si>
  <si>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</si>
  <si>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</si>
  <si>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</si>
  <si>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</si>
  <si>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</si>
  <si>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</si>
  <si>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</si>
  <si>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</si>
  <si>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5XX</t>
  </si>
  <si>
    <t>Náklady k transférům z MŠMT</t>
  </si>
  <si>
    <t>výdaje na vzdělávání UZ 33 XXX</t>
  </si>
  <si>
    <t>Náklady k ostatním transférům</t>
  </si>
  <si>
    <t>státní fondy, ÚP</t>
  </si>
  <si>
    <t>Zlepšený HV</t>
  </si>
  <si>
    <t>úč.tř.5</t>
  </si>
  <si>
    <t>NÁKLADY CELKEM</t>
  </si>
  <si>
    <t>ROZPOČET 2021    schválený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</si>
  <si>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</si>
  <si>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</si>
  <si>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</si>
  <si>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</si>
  <si>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</si>
  <si>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</si>
  <si>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</si>
  <si>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</si>
  <si>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</si>
  <si>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</si>
  <si>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</si>
  <si>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</si>
  <si>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</si>
  <si>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</si>
  <si>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</si>
  <si>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výnosy z transférů od zřizovatele</t>
  </si>
  <si>
    <t>příspěvek na provoz od zřizovatele</t>
  </si>
  <si>
    <t>výnosy z transférů ze státního rozpočtu</t>
  </si>
  <si>
    <t>výnosy z transférů od ostatních subjektů</t>
  </si>
  <si>
    <t>úč.tř.6</t>
  </si>
  <si>
    <t>VÝNOSY CELKEM</t>
  </si>
  <si>
    <t xml:space="preserve"> </t>
  </si>
  <si>
    <t>STANOVENÍ PŘÍSPĚVKU NA PROVOZ  - rekapitulace</t>
  </si>
  <si>
    <t>tř. 6</t>
  </si>
  <si>
    <t>Výnosy celkem - hlavní činnost</t>
  </si>
  <si>
    <t>Výnosy celkem - doplňková činnost</t>
  </si>
  <si>
    <t>tř. 5</t>
  </si>
  <si>
    <t>Náklady celkem - hlavní činnost</t>
  </si>
  <si>
    <t>Náklady celkem - dopňková činnost</t>
  </si>
  <si>
    <t>PŘÍSPĚVEK NA PROVOZ CELKEM</t>
  </si>
  <si>
    <t xml:space="preserve">KOMENTÁŘ K ROZPOČTU, PODROBNÝ  ROZPIS, POZNÁMKY: </t>
  </si>
  <si>
    <t>slovní komentář - viz. další list dokumentu</t>
  </si>
  <si>
    <t xml:space="preserve">Za příspěvkovou organizaci: </t>
  </si>
  <si>
    <t>Vypracoval: Jana Homolová</t>
  </si>
  <si>
    <t>Datum: 17.09.2021</t>
  </si>
  <si>
    <t xml:space="preserve">   Základní škola Velké Meziříčí, Oslavická 1800/20 </t>
  </si>
  <si>
    <t xml:space="preserve"> -3 tis.Kč náboženství-možno hradit z MŠMT</t>
  </si>
  <si>
    <t>1,2 rozpis oprav a DDM - viz další list</t>
  </si>
  <si>
    <t>Organizace má Rozhodnutí o poskytnutí dotace z OP VVV, tzv. Šablony III,</t>
  </si>
  <si>
    <t>Za příspěvkovou organizaci: Mgr. Eva Bednářová</t>
  </si>
  <si>
    <t xml:space="preserve">ve výši 806 194 Kč. Finanční prostředky mají být na účet školy převedeny zřizovatelem </t>
  </si>
  <si>
    <t>Vypracoval: Ing. Věra Kuřátková</t>
  </si>
  <si>
    <t xml:space="preserve">v těchto dnech. Realizace projektu má probíhat od 1. 9. 2021 do 30. 6. 2023. </t>
  </si>
  <si>
    <t>Datum: 16. 9. 2021</t>
  </si>
  <si>
    <t xml:space="preserve">PŘÍSPĚVKOVÁ ORGANIZACE: </t>
  </si>
  <si>
    <t>Základní škola Velké Meziříčí, Školní 2055, příspěvková organizace</t>
  </si>
  <si>
    <t>v tom ve sl. D 170 000 za testy a roušky</t>
  </si>
  <si>
    <t>nárůst o 5 % oproti roku 2021</t>
  </si>
  <si>
    <t>nová smlouva, nárůst ceny plynu o 11 %</t>
  </si>
  <si>
    <t>nová smlouva, nárůst ceny elektřiny o 22 %</t>
  </si>
  <si>
    <t>ze sl. D 50 000 za testy a respirátory pro zam.</t>
  </si>
  <si>
    <t>použití RF z roku 2021</t>
  </si>
  <si>
    <t>ze sl. D 220 000 za testy, roušky, respirátory</t>
  </si>
  <si>
    <t>Za příspěvkovou organizaci: Mgr. Petr Blažek</t>
  </si>
  <si>
    <t>Vypracoval: Smejkalová Renata</t>
  </si>
  <si>
    <t>Datum: 09.09.2021</t>
  </si>
  <si>
    <t>Základní škola a mateřská škola Velké Meziříčí, Mostiště 50, příspěvková organizace</t>
  </si>
  <si>
    <t>ROZPOČET 2022          návrh</t>
  </si>
  <si>
    <t>ROZPOČET 2022  schválený</t>
  </si>
  <si>
    <t>Nárůst 25 %</t>
  </si>
  <si>
    <t>Nárůst 30 %</t>
  </si>
  <si>
    <t>převoz obědů</t>
  </si>
  <si>
    <t>možno hradit z MŠMT</t>
  </si>
  <si>
    <t>Absolventi ZŠ, MŠ</t>
  </si>
  <si>
    <t>ROZPOČET 2022         návrh</t>
  </si>
  <si>
    <t>ROZPOČET 2022   schválený</t>
  </si>
  <si>
    <t>Za příspěvkovou organizaci:</t>
  </si>
  <si>
    <t>Vypracoval: Mgr. Jitka Dobrovolná</t>
  </si>
  <si>
    <t>Datum: 15.9.2021</t>
  </si>
  <si>
    <t>Základní škola a mateřská škola Velké Meziříčí,Lhotky 42, příspěvková organizace</t>
  </si>
  <si>
    <t>1),2)</t>
  </si>
  <si>
    <t>1),3)</t>
  </si>
  <si>
    <t>možno hradit z MŠMT, příp. inkaso</t>
  </si>
  <si>
    <t>Náklady k transferům z MŠMT</t>
  </si>
  <si>
    <t>Náklady k ostatním transferům</t>
  </si>
  <si>
    <t>státní fondy</t>
  </si>
  <si>
    <t>výnosy z transferů od zřizovatele</t>
  </si>
  <si>
    <t>příspěvek na provoz od  zřizovatele</t>
  </si>
  <si>
    <t>výnosy z transferů ze státního rozpočtu</t>
  </si>
  <si>
    <t>výnosy z transferů od ostatních subjektů</t>
  </si>
  <si>
    <t>slovní komentář - viz další list dokumentu</t>
  </si>
  <si>
    <t>Za příspěvkovou organizaci: ZŠ,MŠ Lhotky</t>
  </si>
  <si>
    <t>Vypracoval:Mgr. Eva Součková</t>
  </si>
  <si>
    <t>Datum:15.9.2021</t>
  </si>
  <si>
    <t>Mateřská škola Velké Meziříčí, Čechova 1523/10 - Sumář</t>
  </si>
  <si>
    <t>1)</t>
  </si>
  <si>
    <t>voda se pro rok 2022 nezdražuje</t>
  </si>
  <si>
    <t>kancelář Obecník, OP Oslavická</t>
  </si>
  <si>
    <t>2)</t>
  </si>
  <si>
    <t>3)</t>
  </si>
  <si>
    <t>výběr školného inkasem</t>
  </si>
  <si>
    <t>4)</t>
  </si>
  <si>
    <t>5)</t>
  </si>
  <si>
    <t>6)</t>
  </si>
  <si>
    <t>7)</t>
  </si>
  <si>
    <t>Za příspěvkovou organizaci: Mateřská škola Velké Meziříčí</t>
  </si>
  <si>
    <t>Vypracoval: Hamplová</t>
  </si>
  <si>
    <t>Datum: 16.09.2021</t>
  </si>
  <si>
    <t>Dóza - středisko volného času Velké Meziříčí</t>
  </si>
  <si>
    <t>Nárůst cca 25 %</t>
  </si>
  <si>
    <t>externí pracovníci-vedoucí kroužků,animátoři(z prodeje služeb)</t>
  </si>
  <si>
    <t>z Fondu odměn</t>
  </si>
  <si>
    <t>státní fondy, ÚP, ESF</t>
  </si>
  <si>
    <r>
      <rPr>
        <b/>
        <sz val="11"/>
        <rFont val="Arial CE"/>
        <charset val="238"/>
      </rPr>
      <t>1.</t>
    </r>
    <r>
      <rPr>
        <sz val="11"/>
        <rFont val="Arial CE"/>
        <family val="2"/>
        <charset val="238"/>
      </rPr>
      <t xml:space="preserve"> účet 501 - ostatní </t>
    </r>
  </si>
  <si>
    <t>materiál do zájmových útvarů</t>
  </si>
  <si>
    <t>materiál na nepravid. činnost (tábory, akce)</t>
  </si>
  <si>
    <t>kancelářské  potřeby</t>
  </si>
  <si>
    <t>ceny do soutěží</t>
  </si>
  <si>
    <t>čistící a úklidové prostředky</t>
  </si>
  <si>
    <r>
      <rPr>
        <b/>
        <sz val="11"/>
        <rFont val="Arial CE"/>
        <charset val="238"/>
      </rPr>
      <t>2.</t>
    </r>
    <r>
      <rPr>
        <sz val="11"/>
        <rFont val="Arial CE"/>
        <family val="2"/>
        <charset val="238"/>
      </rPr>
      <t xml:space="preserve"> účet 518 - ostatní</t>
    </r>
  </si>
  <si>
    <t>letní tábory v ČR a zahraničí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</si>
  <si>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</si>
  <si>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</si>
  <si>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</si>
  <si>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</si>
  <si>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</si>
  <si>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startovné na soutěžích</t>
  </si>
  <si>
    <t>služby spojené s dopravou a nákupem vstupenek na kulturní představení</t>
  </si>
  <si>
    <r>
      <rPr>
        <b/>
        <sz val="11"/>
        <rFont val="Arial CE"/>
        <charset val="238"/>
      </rPr>
      <t>3.</t>
    </r>
    <r>
      <rPr>
        <sz val="11"/>
        <rFont val="Arial CE"/>
        <family val="2"/>
        <charset val="238"/>
      </rPr>
      <t xml:space="preserve"> účet 527-</t>
    </r>
  </si>
  <si>
    <t>stravování zaměstnanců</t>
  </si>
  <si>
    <t>školení a vzdělávání zaměstnanců</t>
  </si>
  <si>
    <t>lékařské vyšetření, příděl FKSP</t>
  </si>
  <si>
    <r>
      <rPr>
        <b/>
        <sz val="11"/>
        <rFont val="Arial CE"/>
        <charset val="238"/>
      </rPr>
      <t>4.</t>
    </r>
    <r>
      <rPr>
        <sz val="11"/>
        <rFont val="Arial CE"/>
        <family val="2"/>
        <charset val="238"/>
      </rPr>
      <t xml:space="preserve"> účet 549</t>
    </r>
  </si>
  <si>
    <t>pojištění majetku</t>
  </si>
  <si>
    <t>Za příspěvkovou organizaci: Ing. Bc. Alena Vidláková</t>
  </si>
  <si>
    <t>Vypracoval: Jitka Žáková</t>
  </si>
  <si>
    <t>Datum:  17. 9. 2021</t>
  </si>
  <si>
    <t>Datum:          16.9.2021</t>
  </si>
  <si>
    <t>Schválil:    Martin Karásek, ředitel školy</t>
  </si>
  <si>
    <t>Vypracoval:   Jana Snížková</t>
  </si>
  <si>
    <t>antigenní testy COVID-19</t>
  </si>
  <si>
    <t>Základní umělecká škola Velké Meziříčí</t>
  </si>
  <si>
    <t>Sociální služby města Velké Meziříčí</t>
  </si>
  <si>
    <t>kancelářský, drobný</t>
  </si>
  <si>
    <t>PHM</t>
  </si>
  <si>
    <t>zdravot., čistící, prací, dezinfekce atd.</t>
  </si>
  <si>
    <t>teplo</t>
  </si>
  <si>
    <t>včetně komunitního plánování</t>
  </si>
  <si>
    <t>včetně odměn od MPSV - COVID 19</t>
  </si>
  <si>
    <t>pojištění automobilů a majetku</t>
  </si>
  <si>
    <t>dotace MPSV, Kraj Vysočina, COVID 19</t>
  </si>
  <si>
    <t>IROP (automobil peugeot)</t>
  </si>
  <si>
    <t>Za příspěvkovou organizaci:     Sociální služby města</t>
  </si>
  <si>
    <t>Velké Meziříčí</t>
  </si>
  <si>
    <t>Vypracoval:     Ing. Iveta Drdlová</t>
  </si>
  <si>
    <t>Datum:    16.9.2021</t>
  </si>
  <si>
    <t>Městská knihovna Velké Meziříčí</t>
  </si>
  <si>
    <t>Za PO: Městská knihovna Velké Meziříčí</t>
  </si>
  <si>
    <t>Vypracovala: Mgr. Ivana Vaňková</t>
  </si>
  <si>
    <t>Datum: 14.9. 2021</t>
  </si>
  <si>
    <t>KOMENTÁŘ K ROZPOČTU HLAVNÍ ČINNOSTI NA ROK 2022 MĚSTSKÉ KNIHOVNY VELKÉ MEZIŘÍČÍ</t>
  </si>
  <si>
    <t>1) 501 OSTATNÍ</t>
  </si>
  <si>
    <t>Tato položka obsahuje kancelářské potřeby, úklidové prostředky, vše nezbytné pro BOZP a aktivity pro veřejnost, dále drobný majetek do 500 Kč.</t>
  </si>
  <si>
    <t>2) 502 SPOTŘEBA ENERGIE</t>
  </si>
  <si>
    <t>Navýšení jsme velmi pečlivě konzultovali přímo s dodavateli energií. Do značné míry jde z jejich strany o kvalifikovaný odhad.</t>
  </si>
  <si>
    <t>3) 518 OSTATNÍ</t>
  </si>
  <si>
    <t xml:space="preserve">Zde najdeme účetní práce, update, hosting, ale také veškeré revize, sekání zahrady, svoz odpadu, poštovné… </t>
  </si>
  <si>
    <t>Přestože jsme částku nenavyšovali, dá se spíše očekávat nárůst cen, než jejich stagnace.</t>
  </si>
  <si>
    <t xml:space="preserve">4) 602 VÝNOSY Z PRODEJE SLUŽEB </t>
  </si>
  <si>
    <t>Z důvodu nařízených omezování a uzavírání provozu v souvislosti s koronavirem, nelze v roce 2021 dosáhnout očekávaných výnosů.</t>
  </si>
  <si>
    <t>K těm patří v knihovně vybírání registračních a sankčních poplatků a v neposlední řadě platby za služby za úhradu (besedy, programy, divadla, kopírování, tisk…)</t>
  </si>
  <si>
    <t>Také v této oblasti je dost obtížné stanovit naše reálné možnosti v roce 2022.</t>
  </si>
  <si>
    <t>5) 648 ČERPÁNÍ FONDŮ</t>
  </si>
  <si>
    <t>V loňském roce jsme dokryly z fondu odměn 50 000 Kč na mzdy po změně katalogu prací, dále 50 000 Kč jsme si nechali převést z investičního fondu knihovny na zvýšení příspěvku na provoz.</t>
  </si>
  <si>
    <t>Důvodem bylo dokrytí provozních výdajů v souvislosti s vládou nařízeným přerušením činnosti z důvodu epidemei Covid 19.  Nemluvě o čerpání rezervního fondu ve výši 6 500 Kč.</t>
  </si>
  <si>
    <t>Stavy fondů jsme si tedy výrazně snížili, přesto i nadále průběžně počítáme s jejich zapojováním ve výši cca 20 000 Kč ročně.</t>
  </si>
  <si>
    <t>Muzeum Velké Meziříčí</t>
  </si>
  <si>
    <t>Za příspěvkovou organizaci: Mgr. Irena Tronečková, ředitelka</t>
  </si>
  <si>
    <t>Vypracoval: Vránová</t>
  </si>
  <si>
    <t>Datum: 15. 9. 2021</t>
  </si>
  <si>
    <t xml:space="preserve">JUPITER club, s.r.o. VELKÉ MEZIŘÍČÍ </t>
  </si>
  <si>
    <t>návrh rozpočtu 2022</t>
  </si>
  <si>
    <t>schválený rozpočet 2022</t>
  </si>
  <si>
    <t>poznámka</t>
  </si>
  <si>
    <t>knihy, propagační materiály</t>
  </si>
  <si>
    <t>DDHM</t>
  </si>
  <si>
    <t>voda (bez stočného-je ve službách)</t>
  </si>
  <si>
    <t>elektrická energie</t>
  </si>
  <si>
    <t>komentář č.1</t>
  </si>
  <si>
    <t>platy</t>
  </si>
  <si>
    <t>OON</t>
  </si>
  <si>
    <t>Tvorba zúčtování rezerv</t>
  </si>
  <si>
    <t>komentář č.2</t>
  </si>
  <si>
    <t>Výnosy z prodaného zboží</t>
  </si>
  <si>
    <t>Aktivace materiálu a zboží</t>
  </si>
  <si>
    <t>Výnosy z prodeje DHM kromě pozemků</t>
  </si>
  <si>
    <t>Jiné provozní výnosy - dotace</t>
  </si>
  <si>
    <t>Ostatní finanční výnosy</t>
  </si>
  <si>
    <t>STANOVENÍ VÝŠE DOTACE  na rok 2022</t>
  </si>
  <si>
    <t>úč. tř. 6</t>
  </si>
  <si>
    <t>Výnosy celkem</t>
  </si>
  <si>
    <t>úč. tř. 5</t>
  </si>
  <si>
    <t>Náklady celkem</t>
  </si>
  <si>
    <t xml:space="preserve">DOTACE </t>
  </si>
  <si>
    <t>Dne: 29. 9. 2021</t>
  </si>
  <si>
    <t>Zpracoval: Mgr. Milan Dufek , Marie Pospíšilová</t>
  </si>
  <si>
    <t>Technické služby VM s.r.o.</t>
  </si>
  <si>
    <t>Plán činností pro město Velké Meziříčí na rok 2022   (v tis. Kč)</t>
  </si>
  <si>
    <t>Středisko</t>
  </si>
  <si>
    <t>návrh 2022</t>
  </si>
  <si>
    <t>§ 2212                                                                                1. Silnice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</si>
  <si>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</si>
  <si>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</si>
  <si>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</si>
  <si>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</si>
  <si>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</si>
  <si>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</si>
  <si>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§ 3745                                                   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</si>
  <si>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</si>
  <si>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</si>
  <si>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</si>
  <si>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</si>
  <si>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§ 3631                                                                     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</si>
  <si>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</si>
  <si>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</si>
  <si>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</si>
  <si>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</si>
  <si>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§ 3639                                   4. Komunální služby a územní rozvoj jinde neuveden</t>
  </si>
  <si>
    <t>a) provoz a údržba kašny</t>
  </si>
  <si>
    <t>b) oprava a údržby dešťových vpustí</t>
  </si>
  <si>
    <t>c) opravam a údržba funkčních studní</t>
  </si>
  <si>
    <t>d) odvod srážkových vod</t>
  </si>
  <si>
    <t>e) údržba veřejnýho WC</t>
  </si>
  <si>
    <t>§ 3722                                                 5. Sběr a svoz komunálních odpadů</t>
  </si>
  <si>
    <t>a) odvoz odpadů z kontejnerů</t>
  </si>
  <si>
    <t>b) svoz PDO od občanů města</t>
  </si>
  <si>
    <t>c) ukládání odpadů na skládce</t>
  </si>
  <si>
    <t>§ 3727                                                           6. Prevence vzniku odpadů</t>
  </si>
  <si>
    <t>a) svoz separovaného odpadu</t>
  </si>
  <si>
    <t>b) odvoz a likvidace nebezpečných odpadů a RD</t>
  </si>
  <si>
    <t>c) odvoz bioodpadů</t>
  </si>
  <si>
    <t>§ 3632                                                                          7. Pohřebnictví</t>
  </si>
  <si>
    <t>a) údržba hřbitova Karlov</t>
  </si>
  <si>
    <t>b) údržba hřbitova v Mostištích</t>
  </si>
  <si>
    <t>c) údržba hřbitova Moráň</t>
  </si>
  <si>
    <t>§ 3412                                                            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</si>
  <si>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</si>
  <si>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</si>
  <si>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</si>
  <si>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</si>
  <si>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</si>
  <si>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f) údržba běžeckých tratí</t>
  </si>
  <si>
    <t>§ 3429                                                    9. Ostatní zájmová činnost a rekreace</t>
  </si>
  <si>
    <t>a) provoz a údržba letbního koupaliště</t>
  </si>
  <si>
    <t>§ 3745                                                                    10. Nákup mobiliáře</t>
  </si>
  <si>
    <t>a) nákup městského mobiliáře</t>
  </si>
  <si>
    <t>Celkem</t>
  </si>
  <si>
    <t>Ve Velkém Meziříčí dne: 27.09.2021</t>
  </si>
  <si>
    <t>Zpracoval: Ing. Jaroslav Mynář</t>
  </si>
  <si>
    <t>materiál pro údržbu a provoz, PHM, chemie, atp.</t>
  </si>
  <si>
    <t>opravy vlastního a vypůjčeného majetku</t>
  </si>
  <si>
    <t>odpady a přeprava, OSA, revize, rozbory, sortware, údržba sportovních ploch, BOZP aj.</t>
  </si>
  <si>
    <t>především pojištění majetku a činnosti</t>
  </si>
  <si>
    <t>čerpání 3/4 rezervního fondu vytvořeného z HV 2020</t>
  </si>
  <si>
    <t>Za příspěvkovou organizaci: Sportoviště VM</t>
  </si>
  <si>
    <t>Vypracoval: Michal Hořínek</t>
  </si>
  <si>
    <t>Datum: 17. 9. 2021</t>
  </si>
  <si>
    <t>SPORTOVIŠTĚ VM                                                                                                                    v tis. Kč</t>
  </si>
  <si>
    <t xml:space="preserve">                                                                             ROZPOČET HLAVNÍ ČINNOSTI NA ROK 2022  (schválený)                                                                      Příloha č. 2</t>
  </si>
  <si>
    <t xml:space="preserve">                                                                             ROZPOČET HLAVNÍ ČINNOSTI NA ROK 2022  (schválený)                                            Příloha č. 2</t>
  </si>
  <si>
    <t xml:space="preserve">                                                                             ROZPOČET HLAVNÍ ČINNOSTI NA ROK 2022  (schválený)                                                     Příloha č. 2</t>
  </si>
  <si>
    <r>
      <t>ROZPOČET NA ROK 2022</t>
    </r>
    <r>
      <rPr>
        <sz val="14"/>
        <rFont val="Arial CE"/>
        <charset val="238"/>
      </rPr>
      <t xml:space="preserve"> </t>
    </r>
    <r>
      <rPr>
        <b/>
        <sz val="14"/>
        <rFont val="Arial CE"/>
        <family val="2"/>
        <charset val="238"/>
      </rPr>
      <t xml:space="preserve">  (v tis.Kč)  - schválený</t>
    </r>
  </si>
  <si>
    <t>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</si>
</sst>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u/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8"/>
      <name val="Arial CE"/>
      <family val="2"/>
      <charset val="238"/>
    </font>
    <font>
      <sz val="8"/>
      <color rgb="FF00B05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sz val="11"/>
      <color rgb="FFFF0000"/>
      <name val="Arial CE"/>
      <charset val="238"/>
    </font>
    <font>
      <b/>
      <sz val="10"/>
      <name val="Arial CE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/>
    <xf numFmtId="0" fontId="4" fillId="3" borderId="8" xfId="0" applyFont="1" applyFill="1" applyBorder="1"/>
    <xf numFmtId="3" fontId="4" fillId="3" borderId="7" xfId="0" applyNumberFormat="1" applyFont="1" applyFill="1" applyBorder="1"/>
    <xf numFmtId="3" fontId="4" fillId="3" borderId="9" xfId="0" applyNumberFormat="1" applyFont="1" applyFill="1" applyBorder="1"/>
    <xf numFmtId="3" fontId="4" fillId="5" borderId="1" xfId="0" applyNumberFormat="1" applyFont="1" applyFill="1" applyBorder="1"/>
    <xf numFmtId="3" fontId="4" fillId="2" borderId="7" xfId="0" applyNumberFormat="1" applyFont="1" applyFill="1" applyBorder="1"/>
    <xf numFmtId="0" fontId="6" fillId="3" borderId="10" xfId="0" applyFont="1" applyFill="1" applyBorder="1" applyAlignment="1">
      <alignment horizontal="left"/>
    </xf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3" fontId="6" fillId="5" borderId="13" xfId="0" applyNumberFormat="1" applyFont="1" applyFill="1" applyBorder="1"/>
    <xf numFmtId="3" fontId="6" fillId="2" borderId="11" xfId="0" applyNumberFormat="1" applyFont="1" applyFill="1" applyBorder="1"/>
    <xf numFmtId="3" fontId="6" fillId="3" borderId="14" xfId="0" applyNumberFormat="1" applyFont="1" applyFill="1" applyBorder="1"/>
    <xf numFmtId="0" fontId="6" fillId="3" borderId="10" xfId="0" applyFont="1" applyFill="1" applyBorder="1"/>
    <xf numFmtId="3" fontId="6" fillId="3" borderId="10" xfId="0" applyNumberFormat="1" applyFont="1" applyFill="1" applyBorder="1"/>
    <xf numFmtId="3" fontId="6" fillId="3" borderId="16" xfId="0" applyNumberFormat="1" applyFont="1" applyFill="1" applyBorder="1"/>
    <xf numFmtId="3" fontId="6" fillId="5" borderId="17" xfId="0" applyNumberFormat="1" applyFont="1" applyFill="1" applyBorder="1"/>
    <xf numFmtId="3" fontId="6" fillId="2" borderId="10" xfId="0" applyNumberFormat="1" applyFont="1" applyFill="1" applyBorder="1"/>
    <xf numFmtId="0" fontId="6" fillId="3" borderId="8" xfId="0" applyFont="1" applyFill="1" applyBorder="1"/>
    <xf numFmtId="3" fontId="6" fillId="3" borderId="8" xfId="0" applyNumberFormat="1" applyFont="1" applyFill="1" applyBorder="1"/>
    <xf numFmtId="3" fontId="6" fillId="3" borderId="9" xfId="0" applyNumberFormat="1" applyFont="1" applyFill="1" applyBorder="1"/>
    <xf numFmtId="3" fontId="6" fillId="5" borderId="1" xfId="0" applyNumberFormat="1" applyFont="1" applyFill="1" applyBorder="1"/>
    <xf numFmtId="3" fontId="6" fillId="2" borderId="8" xfId="0" applyNumberFormat="1" applyFont="1" applyFill="1" applyBorder="1"/>
    <xf numFmtId="3" fontId="6" fillId="3" borderId="18" xfId="0" applyNumberFormat="1" applyFont="1" applyFill="1" applyBorder="1"/>
    <xf numFmtId="3" fontId="4" fillId="3" borderId="3" xfId="0" applyNumberFormat="1" applyFont="1" applyFill="1" applyBorder="1"/>
    <xf numFmtId="3" fontId="4" fillId="5" borderId="19" xfId="0" applyNumberFormat="1" applyFont="1" applyFill="1" applyBorder="1"/>
    <xf numFmtId="0" fontId="6" fillId="3" borderId="20" xfId="0" applyFont="1" applyFill="1" applyBorder="1"/>
    <xf numFmtId="3" fontId="6" fillId="3" borderId="20" xfId="0" applyNumberFormat="1" applyFont="1" applyFill="1" applyBorder="1"/>
    <xf numFmtId="3" fontId="6" fillId="5" borderId="21" xfId="0" applyNumberFormat="1" applyFont="1" applyFill="1" applyBorder="1"/>
    <xf numFmtId="3" fontId="6" fillId="2" borderId="20" xfId="0" applyNumberFormat="1" applyFont="1" applyFill="1" applyBorder="1"/>
    <xf numFmtId="3" fontId="6" fillId="3" borderId="22" xfId="0" applyNumberFormat="1" applyFont="1" applyFill="1" applyBorder="1"/>
    <xf numFmtId="3" fontId="6" fillId="3" borderId="23" xfId="0" applyNumberFormat="1" applyFont="1" applyFill="1" applyBorder="1"/>
    <xf numFmtId="3" fontId="6" fillId="5" borderId="24" xfId="0" applyNumberFormat="1" applyFont="1" applyFill="1" applyBorder="1"/>
    <xf numFmtId="3" fontId="6" fillId="2" borderId="22" xfId="0" applyNumberFormat="1" applyFont="1" applyFill="1" applyBorder="1"/>
    <xf numFmtId="3" fontId="4" fillId="3" borderId="8" xfId="0" applyNumberFormat="1" applyFont="1" applyFill="1" applyBorder="1"/>
    <xf numFmtId="3" fontId="4" fillId="2" borderId="8" xfId="0" applyNumberFormat="1" applyFont="1" applyFill="1" applyBorder="1"/>
    <xf numFmtId="0" fontId="4" fillId="3" borderId="15" xfId="0" applyFont="1" applyFill="1" applyBorder="1" applyAlignment="1">
      <alignment horizontal="right"/>
    </xf>
    <xf numFmtId="3" fontId="7" fillId="3" borderId="3" xfId="0" applyNumberFormat="1" applyFont="1" applyFill="1" applyBorder="1"/>
    <xf numFmtId="3" fontId="6" fillId="3" borderId="3" xfId="0" applyNumberFormat="1" applyFont="1" applyFill="1" applyBorder="1"/>
    <xf numFmtId="3" fontId="4" fillId="3" borderId="19" xfId="0" applyNumberFormat="1" applyFont="1" applyFill="1" applyBorder="1"/>
    <xf numFmtId="3" fontId="4" fillId="5" borderId="2" xfId="0" applyNumberFormat="1" applyFont="1" applyFill="1" applyBorder="1"/>
    <xf numFmtId="0" fontId="6" fillId="3" borderId="6" xfId="0" applyFont="1" applyFill="1" applyBorder="1" applyAlignment="1">
      <alignment horizontal="right"/>
    </xf>
    <xf numFmtId="3" fontId="4" fillId="3" borderId="20" xfId="0" applyNumberFormat="1" applyFont="1" applyFill="1" applyBorder="1"/>
    <xf numFmtId="3" fontId="4" fillId="3" borderId="14" xfId="0" applyNumberFormat="1" applyFont="1" applyFill="1" applyBorder="1"/>
    <xf numFmtId="3" fontId="4" fillId="5" borderId="21" xfId="0" applyNumberFormat="1" applyFont="1" applyFill="1" applyBorder="1"/>
    <xf numFmtId="3" fontId="4" fillId="2" borderId="20" xfId="0" applyNumberFormat="1" applyFont="1" applyFill="1" applyBorder="1"/>
    <xf numFmtId="3" fontId="4" fillId="3" borderId="25" xfId="0" applyNumberFormat="1" applyFont="1" applyFill="1" applyBorder="1"/>
    <xf numFmtId="0" fontId="4" fillId="3" borderId="15" xfId="0" applyFont="1" applyFill="1" applyBorder="1"/>
    <xf numFmtId="3" fontId="4" fillId="3" borderId="10" xfId="0" applyNumberFormat="1" applyFont="1" applyFill="1" applyBorder="1"/>
    <xf numFmtId="3" fontId="4" fillId="3" borderId="16" xfId="0" applyNumberFormat="1" applyFont="1" applyFill="1" applyBorder="1"/>
    <xf numFmtId="3" fontId="4" fillId="5" borderId="17" xfId="0" applyNumberFormat="1" applyFont="1" applyFill="1" applyBorder="1"/>
    <xf numFmtId="3" fontId="4" fillId="2" borderId="10" xfId="0" applyNumberFormat="1" applyFont="1" applyFill="1" applyBorder="1"/>
    <xf numFmtId="0" fontId="6" fillId="3" borderId="26" xfId="0" applyFont="1" applyFill="1" applyBorder="1"/>
    <xf numFmtId="3" fontId="4" fillId="3" borderId="26" xfId="0" applyNumberFormat="1" applyFont="1" applyFill="1" applyBorder="1"/>
    <xf numFmtId="3" fontId="4" fillId="3" borderId="27" xfId="0" applyNumberFormat="1" applyFont="1" applyFill="1" applyBorder="1"/>
    <xf numFmtId="3" fontId="4" fillId="5" borderId="28" xfId="0" applyNumberFormat="1" applyFont="1" applyFill="1" applyBorder="1"/>
    <xf numFmtId="3" fontId="4" fillId="2" borderId="26" xfId="0" applyNumberFormat="1" applyFont="1" applyFill="1" applyBorder="1"/>
    <xf numFmtId="3" fontId="4" fillId="3" borderId="18" xfId="0" applyNumberFormat="1" applyFont="1" applyFill="1" applyBorder="1"/>
    <xf numFmtId="0" fontId="4" fillId="3" borderId="2" xfId="0" applyFont="1" applyFill="1" applyBorder="1"/>
    <xf numFmtId="0" fontId="6" fillId="3" borderId="29" xfId="0" applyFont="1" applyFill="1" applyBorder="1" applyAlignment="1">
      <alignment horizontal="right"/>
    </xf>
    <xf numFmtId="0" fontId="6" fillId="3" borderId="30" xfId="0" applyFont="1" applyFill="1" applyBorder="1"/>
    <xf numFmtId="0" fontId="6" fillId="3" borderId="29" xfId="0" applyFont="1" applyFill="1" applyBorder="1"/>
    <xf numFmtId="0" fontId="6" fillId="3" borderId="31" xfId="0" applyFont="1" applyFill="1" applyBorder="1"/>
    <xf numFmtId="3" fontId="6" fillId="3" borderId="15" xfId="0" applyNumberFormat="1" applyFont="1" applyFill="1" applyBorder="1"/>
    <xf numFmtId="3" fontId="6" fillId="5" borderId="0" xfId="0" applyNumberFormat="1" applyFont="1" applyFill="1" applyBorder="1"/>
    <xf numFmtId="3" fontId="6" fillId="2" borderId="15" xfId="0" applyNumberFormat="1" applyFont="1" applyFill="1" applyBorder="1"/>
    <xf numFmtId="0" fontId="6" fillId="3" borderId="32" xfId="0" applyFont="1" applyFill="1" applyBorder="1"/>
    <xf numFmtId="0" fontId="6" fillId="3" borderId="33" xfId="0" applyFont="1" applyFill="1" applyBorder="1"/>
    <xf numFmtId="0" fontId="4" fillId="3" borderId="7" xfId="0" applyFont="1" applyFill="1" applyBorder="1" applyAlignment="1">
      <alignment horizontal="right"/>
    </xf>
    <xf numFmtId="3" fontId="4" fillId="5" borderId="0" xfId="0" applyNumberFormat="1" applyFont="1" applyFill="1" applyBorder="1"/>
    <xf numFmtId="3" fontId="4" fillId="2" borderId="15" xfId="0" applyNumberFormat="1" applyFont="1" applyFill="1" applyBorder="1"/>
    <xf numFmtId="3" fontId="8" fillId="3" borderId="3" xfId="0" applyNumberFormat="1" applyFont="1" applyFill="1" applyBorder="1"/>
    <xf numFmtId="3" fontId="4" fillId="3" borderId="15" xfId="0" applyNumberFormat="1" applyFont="1" applyFill="1" applyBorder="1"/>
    <xf numFmtId="3" fontId="8" fillId="3" borderId="18" xfId="0" applyNumberFormat="1" applyFont="1" applyFill="1" applyBorder="1"/>
    <xf numFmtId="0" fontId="4" fillId="3" borderId="34" xfId="0" applyFont="1" applyFill="1" applyBorder="1"/>
    <xf numFmtId="3" fontId="4" fillId="3" borderId="34" xfId="0" applyNumberFormat="1" applyFont="1" applyFill="1" applyBorder="1"/>
    <xf numFmtId="3" fontId="4" fillId="3" borderId="35" xfId="0" applyNumberFormat="1" applyFont="1" applyFill="1" applyBorder="1"/>
    <xf numFmtId="3" fontId="4" fillId="5" borderId="36" xfId="0" applyNumberFormat="1" applyFont="1" applyFill="1" applyBorder="1"/>
    <xf numFmtId="3" fontId="4" fillId="2" borderId="34" xfId="0" applyNumberFormat="1" applyFont="1" applyFill="1" applyBorder="1"/>
    <xf numFmtId="0" fontId="4" fillId="3" borderId="8" xfId="0" applyFont="1" applyFill="1" applyBorder="1" applyAlignment="1">
      <alignment horizontal="right"/>
    </xf>
    <xf numFmtId="0" fontId="4" fillId="3" borderId="0" xfId="0" applyFont="1" applyFill="1" applyBorder="1"/>
    <xf numFmtId="4" fontId="4" fillId="3" borderId="0" xfId="0" applyNumberFormat="1" applyFont="1" applyFill="1" applyBorder="1"/>
    <xf numFmtId="0" fontId="4" fillId="3" borderId="6" xfId="0" applyFont="1" applyFill="1" applyBorder="1" applyAlignment="1">
      <alignment vertical="top"/>
    </xf>
    <xf numFmtId="0" fontId="6" fillId="3" borderId="7" xfId="0" applyFont="1" applyFill="1" applyBorder="1"/>
    <xf numFmtId="0" fontId="6" fillId="3" borderId="1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/>
    <xf numFmtId="3" fontId="4" fillId="3" borderId="6" xfId="0" applyNumberFormat="1" applyFont="1" applyFill="1" applyBorder="1"/>
    <xf numFmtId="3" fontId="4" fillId="5" borderId="5" xfId="0" applyNumberFormat="1" applyFont="1" applyFill="1" applyBorder="1"/>
    <xf numFmtId="3" fontId="4" fillId="2" borderId="6" xfId="0" applyNumberFormat="1" applyFont="1" applyFill="1" applyBorder="1"/>
    <xf numFmtId="0" fontId="6" fillId="3" borderId="6" xfId="0" applyFont="1" applyFill="1" applyBorder="1"/>
    <xf numFmtId="0" fontId="8" fillId="3" borderId="7" xfId="0" applyFont="1" applyFill="1" applyBorder="1" applyAlignment="1">
      <alignment horizontal="right"/>
    </xf>
    <xf numFmtId="0" fontId="8" fillId="0" borderId="7" xfId="0" applyFont="1" applyFill="1" applyBorder="1"/>
    <xf numFmtId="3" fontId="4" fillId="0" borderId="7" xfId="0" applyNumberFormat="1" applyFont="1" applyFill="1" applyBorder="1"/>
    <xf numFmtId="3" fontId="4" fillId="0" borderId="3" xfId="0" applyNumberFormat="1" applyFont="1" applyFill="1" applyBorder="1"/>
    <xf numFmtId="0" fontId="6" fillId="0" borderId="6" xfId="0" applyFont="1" applyFill="1" applyBorder="1"/>
    <xf numFmtId="0" fontId="8" fillId="3" borderId="7" xfId="0" applyFont="1" applyFill="1" applyBorder="1"/>
    <xf numFmtId="0" fontId="4" fillId="3" borderId="34" xfId="0" applyFont="1" applyFill="1" applyBorder="1" applyAlignment="1">
      <alignment horizontal="right"/>
    </xf>
    <xf numFmtId="0" fontId="8" fillId="3" borderId="34" xfId="0" applyFont="1" applyFill="1" applyBorder="1"/>
    <xf numFmtId="3" fontId="4" fillId="5" borderId="37" xfId="0" applyNumberFormat="1" applyFont="1" applyFill="1" applyBorder="1"/>
    <xf numFmtId="0" fontId="6" fillId="3" borderId="34" xfId="0" applyFont="1" applyFill="1" applyBorder="1"/>
    <xf numFmtId="3" fontId="4" fillId="3" borderId="32" xfId="0" applyNumberFormat="1" applyFont="1" applyFill="1" applyBorder="1"/>
    <xf numFmtId="0" fontId="6" fillId="3" borderId="0" xfId="0" applyFont="1" applyFill="1"/>
    <xf numFmtId="4" fontId="6" fillId="3" borderId="0" xfId="0" applyNumberFormat="1" applyFont="1" applyFill="1"/>
    <xf numFmtId="4" fontId="4" fillId="3" borderId="0" xfId="0" applyNumberFormat="1" applyFont="1" applyFill="1"/>
    <xf numFmtId="0" fontId="4" fillId="3" borderId="1" xfId="0" applyFont="1" applyFill="1" applyBorder="1" applyAlignment="1"/>
    <xf numFmtId="4" fontId="4" fillId="5" borderId="7" xfId="0" applyNumberFormat="1" applyFont="1" applyFill="1" applyBorder="1" applyAlignment="1">
      <alignment horizontal="center" vertical="center" wrapText="1"/>
    </xf>
    <xf numFmtId="3" fontId="6" fillId="3" borderId="38" xfId="0" applyNumberFormat="1" applyFont="1" applyFill="1" applyBorder="1"/>
    <xf numFmtId="3" fontId="6" fillId="5" borderId="38" xfId="0" applyNumberFormat="1" applyFont="1" applyFill="1" applyBorder="1"/>
    <xf numFmtId="3" fontId="6" fillId="2" borderId="38" xfId="0" applyNumberFormat="1" applyFont="1" applyFill="1" applyBorder="1"/>
    <xf numFmtId="3" fontId="6" fillId="3" borderId="39" xfId="0" applyNumberFormat="1" applyFont="1" applyFill="1" applyBorder="1"/>
    <xf numFmtId="3" fontId="6" fillId="5" borderId="40" xfId="0" applyNumberFormat="1" applyFont="1" applyFill="1" applyBorder="1"/>
    <xf numFmtId="3" fontId="6" fillId="2" borderId="40" xfId="0" applyNumberFormat="1" applyFont="1" applyFill="1" applyBorder="1"/>
    <xf numFmtId="3" fontId="6" fillId="3" borderId="40" xfId="0" applyNumberFormat="1" applyFont="1" applyFill="1" applyBorder="1"/>
    <xf numFmtId="0" fontId="6" fillId="3" borderId="11" xfId="0" applyFont="1" applyFill="1" applyBorder="1"/>
    <xf numFmtId="3" fontId="6" fillId="3" borderId="41" xfId="0" applyNumberFormat="1" applyFont="1" applyFill="1" applyBorder="1"/>
    <xf numFmtId="0" fontId="4" fillId="3" borderId="7" xfId="0" applyFont="1" applyFill="1" applyBorder="1" applyAlignment="1">
      <alignment vertical="center" wrapText="1"/>
    </xf>
    <xf numFmtId="3" fontId="6" fillId="3" borderId="42" xfId="0" applyNumberFormat="1" applyFont="1" applyFill="1" applyBorder="1" applyAlignment="1">
      <alignment vertical="center"/>
    </xf>
    <xf numFmtId="3" fontId="9" fillId="5" borderId="42" xfId="0" applyNumberFormat="1" applyFont="1" applyFill="1" applyBorder="1" applyAlignment="1">
      <alignment vertical="center"/>
    </xf>
    <xf numFmtId="3" fontId="9" fillId="2" borderId="42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3" fontId="6" fillId="3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3" borderId="0" xfId="0" applyFont="1" applyFill="1" applyBorder="1"/>
    <xf numFmtId="0" fontId="0" fillId="0" borderId="0" xfId="0" applyFill="1" applyBorder="1"/>
    <xf numFmtId="3" fontId="9" fillId="3" borderId="3" xfId="0" applyNumberFormat="1" applyFont="1" applyFill="1" applyBorder="1"/>
    <xf numFmtId="0" fontId="5" fillId="0" borderId="0" xfId="0" applyFont="1"/>
    <xf numFmtId="0" fontId="8" fillId="3" borderId="3" xfId="0" applyFont="1" applyFill="1" applyBorder="1"/>
    <xf numFmtId="3" fontId="4" fillId="5" borderId="29" xfId="0" applyNumberFormat="1" applyFont="1" applyFill="1" applyBorder="1"/>
    <xf numFmtId="3" fontId="4" fillId="0" borderId="5" xfId="0" applyNumberFormat="1" applyFont="1" applyFill="1" applyBorder="1"/>
    <xf numFmtId="3" fontId="4" fillId="3" borderId="2" xfId="0" applyNumberFormat="1" applyFont="1" applyFill="1" applyBorder="1"/>
    <xf numFmtId="3" fontId="4" fillId="3" borderId="37" xfId="0" applyNumberFormat="1" applyFont="1" applyFill="1" applyBorder="1"/>
    <xf numFmtId="4" fontId="11" fillId="5" borderId="7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3" borderId="0" xfId="0" applyFont="1" applyFill="1" applyBorder="1"/>
    <xf numFmtId="0" fontId="6" fillId="0" borderId="0" xfId="0" applyFont="1" applyFill="1" applyBorder="1"/>
    <xf numFmtId="0" fontId="9" fillId="0" borderId="6" xfId="0" applyFont="1" applyFill="1" applyBorder="1"/>
    <xf numFmtId="3" fontId="4" fillId="3" borderId="43" xfId="0" applyNumberFormat="1" applyFont="1" applyFill="1" applyBorder="1"/>
    <xf numFmtId="3" fontId="4" fillId="5" borderId="32" xfId="0" applyNumberFormat="1" applyFont="1" applyFill="1" applyBorder="1"/>
    <xf numFmtId="3" fontId="6" fillId="5" borderId="39" xfId="0" applyNumberFormat="1" applyFont="1" applyFill="1" applyBorder="1"/>
    <xf numFmtId="3" fontId="6" fillId="2" borderId="39" xfId="0" applyNumberFormat="1" applyFont="1" applyFill="1" applyBorder="1"/>
    <xf numFmtId="3" fontId="6" fillId="5" borderId="41" xfId="0" applyNumberFormat="1" applyFont="1" applyFill="1" applyBorder="1"/>
    <xf numFmtId="3" fontId="6" fillId="2" borderId="41" xfId="0" applyNumberFormat="1" applyFont="1" applyFill="1" applyBorder="1"/>
    <xf numFmtId="0" fontId="6" fillId="3" borderId="0" xfId="0" applyFont="1" applyFill="1" applyAlignment="1"/>
    <xf numFmtId="3" fontId="9" fillId="3" borderId="18" xfId="0" applyNumberFormat="1" applyFont="1" applyFill="1" applyBorder="1" applyAlignment="1">
      <alignment horizontal="center"/>
    </xf>
    <xf numFmtId="3" fontId="12" fillId="3" borderId="23" xfId="0" applyNumberFormat="1" applyFont="1" applyFill="1" applyBorder="1"/>
    <xf numFmtId="3" fontId="13" fillId="3" borderId="9" xfId="0" applyNumberFormat="1" applyFont="1" applyFill="1" applyBorder="1"/>
    <xf numFmtId="3" fontId="13" fillId="3" borderId="3" xfId="0" applyNumberFormat="1" applyFont="1" applyFill="1" applyBorder="1"/>
    <xf numFmtId="3" fontId="4" fillId="3" borderId="18" xfId="0" applyNumberFormat="1" applyFont="1" applyFill="1" applyBorder="1" applyAlignment="1">
      <alignment horizontal="center"/>
    </xf>
    <xf numFmtId="3" fontId="12" fillId="3" borderId="14" xfId="0" applyNumberFormat="1" applyFont="1" applyFill="1" applyBorder="1"/>
    <xf numFmtId="3" fontId="14" fillId="3" borderId="14" xfId="0" applyNumberFormat="1" applyFont="1" applyFill="1" applyBorder="1"/>
    <xf numFmtId="3" fontId="15" fillId="3" borderId="16" xfId="0" applyNumberFormat="1" applyFont="1" applyFill="1" applyBorder="1"/>
    <xf numFmtId="3" fontId="15" fillId="3" borderId="18" xfId="0" applyNumberFormat="1" applyFont="1" applyFill="1" applyBorder="1"/>
    <xf numFmtId="3" fontId="4" fillId="3" borderId="3" xfId="0" applyNumberFormat="1" applyFont="1" applyFill="1" applyBorder="1" applyAlignment="1">
      <alignment horizontal="center"/>
    </xf>
    <xf numFmtId="3" fontId="13" fillId="5" borderId="19" xfId="0" applyNumberFormat="1" applyFont="1" applyFill="1" applyBorder="1"/>
    <xf numFmtId="3" fontId="13" fillId="2" borderId="7" xfId="0" applyNumberFormat="1" applyFont="1" applyFill="1" applyBorder="1"/>
    <xf numFmtId="3" fontId="13" fillId="3" borderId="18" xfId="0" applyNumberFormat="1" applyFont="1" applyFill="1" applyBorder="1"/>
    <xf numFmtId="3" fontId="13" fillId="5" borderId="0" xfId="0" applyNumberFormat="1" applyFont="1" applyFill="1" applyBorder="1"/>
    <xf numFmtId="3" fontId="13" fillId="2" borderId="15" xfId="0" applyNumberFormat="1" applyFont="1" applyFill="1" applyBorder="1"/>
    <xf numFmtId="3" fontId="13" fillId="5" borderId="1" xfId="0" applyNumberFormat="1" applyFont="1" applyFill="1" applyBorder="1"/>
    <xf numFmtId="3" fontId="13" fillId="2" borderId="8" xfId="0" applyNumberFormat="1" applyFont="1" applyFill="1" applyBorder="1"/>
    <xf numFmtId="3" fontId="13" fillId="3" borderId="35" xfId="0" applyNumberFormat="1" applyFont="1" applyFill="1" applyBorder="1"/>
    <xf numFmtId="3" fontId="13" fillId="5" borderId="36" xfId="0" applyNumberFormat="1" applyFont="1" applyFill="1" applyBorder="1"/>
    <xf numFmtId="3" fontId="13" fillId="2" borderId="34" xfId="0" applyNumberFormat="1" applyFont="1" applyFill="1" applyBorder="1"/>
    <xf numFmtId="4" fontId="13" fillId="3" borderId="0" xfId="0" applyNumberFormat="1" applyFont="1" applyFill="1" applyBorder="1"/>
    <xf numFmtId="3" fontId="13" fillId="3" borderId="25" xfId="0" applyNumberFormat="1" applyFont="1" applyFill="1" applyBorder="1"/>
    <xf numFmtId="3" fontId="13" fillId="5" borderId="5" xfId="0" applyNumberFormat="1" applyFont="1" applyFill="1" applyBorder="1"/>
    <xf numFmtId="3" fontId="13" fillId="2" borderId="6" xfId="0" applyNumberFormat="1" applyFont="1" applyFill="1" applyBorder="1"/>
    <xf numFmtId="3" fontId="13" fillId="0" borderId="3" xfId="0" applyNumberFormat="1" applyFont="1" applyFill="1" applyBorder="1"/>
    <xf numFmtId="4" fontId="12" fillId="3" borderId="0" xfId="0" applyNumberFormat="1" applyFont="1" applyFill="1"/>
    <xf numFmtId="0" fontId="13" fillId="3" borderId="1" xfId="0" applyFont="1" applyFill="1" applyBorder="1" applyAlignment="1"/>
    <xf numFmtId="3" fontId="9" fillId="3" borderId="42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3" borderId="0" xfId="0" applyFont="1" applyFill="1"/>
    <xf numFmtId="3" fontId="6" fillId="2" borderId="42" xfId="0" applyNumberFormat="1" applyFont="1" applyFill="1" applyBorder="1" applyAlignment="1">
      <alignment vertical="center"/>
    </xf>
    <xf numFmtId="3" fontId="8" fillId="3" borderId="15" xfId="0" applyNumberFormat="1" applyFont="1" applyFill="1" applyBorder="1"/>
    <xf numFmtId="3" fontId="8" fillId="3" borderId="7" xfId="0" applyNumberFormat="1" applyFont="1" applyFill="1" applyBorder="1"/>
    <xf numFmtId="3" fontId="4" fillId="2" borderId="22" xfId="0" applyNumberFormat="1" applyFont="1" applyFill="1" applyBorder="1"/>
    <xf numFmtId="3" fontId="4" fillId="2" borderId="11" xfId="0" applyNumberFormat="1" applyFont="1" applyFill="1" applyBorder="1"/>
    <xf numFmtId="3" fontId="8" fillId="2" borderId="26" xfId="0" applyNumberFormat="1" applyFont="1" applyFill="1" applyBorder="1"/>
    <xf numFmtId="3" fontId="8" fillId="2" borderId="10" xfId="0" applyNumberFormat="1" applyFont="1" applyFill="1" applyBorder="1"/>
    <xf numFmtId="3" fontId="8" fillId="2" borderId="20" xfId="0" applyNumberFormat="1" applyFont="1" applyFill="1" applyBorder="1"/>
    <xf numFmtId="3" fontId="6" fillId="3" borderId="7" xfId="0" applyNumberFormat="1" applyFont="1" applyFill="1" applyBorder="1"/>
    <xf numFmtId="3" fontId="8" fillId="2" borderId="11" xfId="0" applyNumberFormat="1" applyFont="1" applyFill="1" applyBorder="1"/>
    <xf numFmtId="3" fontId="8" fillId="2" borderId="8" xfId="0" applyNumberFormat="1" applyFont="1" applyFill="1" applyBorder="1"/>
    <xf numFmtId="3" fontId="6" fillId="0" borderId="14" xfId="0" applyNumberFormat="1" applyFont="1" applyFill="1" applyBorder="1"/>
    <xf numFmtId="3" fontId="6" fillId="0" borderId="12" xfId="0" applyNumberFormat="1" applyFont="1" applyFill="1" applyBorder="1"/>
    <xf numFmtId="3" fontId="6" fillId="0" borderId="16" xfId="0" applyNumberFormat="1" applyFont="1" applyFill="1" applyBorder="1"/>
    <xf numFmtId="3" fontId="6" fillId="0" borderId="23" xfId="0" applyNumberFormat="1" applyFont="1" applyFill="1" applyBorder="1"/>
    <xf numFmtId="3" fontId="8" fillId="3" borderId="20" xfId="0" applyNumberFormat="1" applyFont="1" applyFill="1" applyBorder="1"/>
    <xf numFmtId="3" fontId="8" fillId="3" borderId="14" xfId="0" applyNumberFormat="1" applyFont="1" applyFill="1" applyBorder="1"/>
    <xf numFmtId="3" fontId="8" fillId="5" borderId="21" xfId="0" applyNumberFormat="1" applyFont="1" applyFill="1" applyBorder="1"/>
    <xf numFmtId="3" fontId="8" fillId="3" borderId="10" xfId="0" applyNumberFormat="1" applyFont="1" applyFill="1" applyBorder="1"/>
    <xf numFmtId="3" fontId="8" fillId="3" borderId="16" xfId="0" applyNumberFormat="1" applyFont="1" applyFill="1" applyBorder="1"/>
    <xf numFmtId="3" fontId="8" fillId="5" borderId="17" xfId="0" applyNumberFormat="1" applyFont="1" applyFill="1" applyBorder="1"/>
    <xf numFmtId="3" fontId="8" fillId="3" borderId="26" xfId="0" applyNumberFormat="1" applyFont="1" applyFill="1" applyBorder="1"/>
    <xf numFmtId="3" fontId="8" fillId="3" borderId="27" xfId="0" applyNumberFormat="1" applyFont="1" applyFill="1" applyBorder="1"/>
    <xf numFmtId="3" fontId="8" fillId="5" borderId="28" xfId="0" applyNumberFormat="1" applyFont="1" applyFill="1" applyBorder="1"/>
    <xf numFmtId="0" fontId="12" fillId="3" borderId="0" xfId="0" applyFont="1" applyFill="1"/>
    <xf numFmtId="0" fontId="13" fillId="3" borderId="0" xfId="0" applyFont="1" applyFill="1" applyBorder="1"/>
    <xf numFmtId="0" fontId="9" fillId="3" borderId="0" xfId="0" applyFont="1" applyFill="1"/>
    <xf numFmtId="4" fontId="4" fillId="6" borderId="4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vertical="center" wrapText="1"/>
    </xf>
    <xf numFmtId="3" fontId="4" fillId="6" borderId="2" xfId="0" applyNumberFormat="1" applyFont="1" applyFill="1" applyBorder="1"/>
    <xf numFmtId="3" fontId="6" fillId="3" borderId="30" xfId="0" applyNumberFormat="1" applyFont="1" applyFill="1" applyBorder="1"/>
    <xf numFmtId="3" fontId="6" fillId="6" borderId="30" xfId="0" applyNumberFormat="1" applyFont="1" applyFill="1" applyBorder="1"/>
    <xf numFmtId="3" fontId="6" fillId="5" borderId="30" xfId="0" applyNumberFormat="1" applyFont="1" applyFill="1" applyBorder="1"/>
    <xf numFmtId="3" fontId="6" fillId="3" borderId="31" xfId="0" applyNumberFormat="1" applyFont="1" applyFill="1" applyBorder="1"/>
    <xf numFmtId="3" fontId="6" fillId="6" borderId="31" xfId="0" applyNumberFormat="1" applyFont="1" applyFill="1" applyBorder="1"/>
    <xf numFmtId="3" fontId="6" fillId="5" borderId="31" xfId="0" applyNumberFormat="1" applyFont="1" applyFill="1" applyBorder="1"/>
    <xf numFmtId="3" fontId="6" fillId="3" borderId="32" xfId="0" applyNumberFormat="1" applyFont="1" applyFill="1" applyBorder="1"/>
    <xf numFmtId="3" fontId="6" fillId="6" borderId="32" xfId="0" applyNumberFormat="1" applyFont="1" applyFill="1" applyBorder="1"/>
    <xf numFmtId="3" fontId="6" fillId="5" borderId="32" xfId="0" applyNumberFormat="1" applyFont="1" applyFill="1" applyBorder="1"/>
    <xf numFmtId="3" fontId="6" fillId="3" borderId="44" xfId="0" applyNumberFormat="1" applyFont="1" applyFill="1" applyBorder="1"/>
    <xf numFmtId="3" fontId="6" fillId="6" borderId="44" xfId="0" applyNumberFormat="1" applyFont="1" applyFill="1" applyBorder="1"/>
    <xf numFmtId="3" fontId="6" fillId="5" borderId="44" xfId="0" applyNumberFormat="1" applyFont="1" applyFill="1" applyBorder="1"/>
    <xf numFmtId="3" fontId="6" fillId="3" borderId="33" xfId="0" applyNumberFormat="1" applyFont="1" applyFill="1" applyBorder="1"/>
    <xf numFmtId="3" fontId="6" fillId="6" borderId="33" xfId="0" applyNumberFormat="1" applyFont="1" applyFill="1" applyBorder="1"/>
    <xf numFmtId="3" fontId="6" fillId="5" borderId="33" xfId="0" applyNumberFormat="1" applyFont="1" applyFill="1" applyBorder="1"/>
    <xf numFmtId="3" fontId="6" fillId="6" borderId="3" xfId="0" applyNumberFormat="1" applyFont="1" applyFill="1" applyBorder="1"/>
    <xf numFmtId="3" fontId="4" fillId="3" borderId="45" xfId="0" applyNumberFormat="1" applyFont="1" applyFill="1" applyBorder="1"/>
    <xf numFmtId="0" fontId="6" fillId="6" borderId="6" xfId="0" applyFont="1" applyFill="1" applyBorder="1" applyAlignment="1">
      <alignment horizontal="left"/>
    </xf>
    <xf numFmtId="3" fontId="8" fillId="3" borderId="38" xfId="0" applyNumberFormat="1" applyFont="1" applyFill="1" applyBorder="1"/>
    <xf numFmtId="3" fontId="8" fillId="6" borderId="38" xfId="0" applyNumberFormat="1" applyFont="1" applyFill="1" applyBorder="1"/>
    <xf numFmtId="3" fontId="8" fillId="5" borderId="44" xfId="0" applyNumberFormat="1" applyFont="1" applyFill="1" applyBorder="1"/>
    <xf numFmtId="0" fontId="4" fillId="6" borderId="15" xfId="0" applyFont="1" applyFill="1" applyBorder="1" applyAlignment="1">
      <alignment horizontal="left"/>
    </xf>
    <xf numFmtId="3" fontId="8" fillId="3" borderId="40" xfId="0" applyNumberFormat="1" applyFont="1" applyFill="1" applyBorder="1"/>
    <xf numFmtId="3" fontId="8" fillId="6" borderId="40" xfId="0" applyNumberFormat="1" applyFont="1" applyFill="1" applyBorder="1"/>
    <xf numFmtId="3" fontId="8" fillId="5" borderId="31" xfId="0" applyNumberFormat="1" applyFont="1" applyFill="1" applyBorder="1"/>
    <xf numFmtId="3" fontId="4" fillId="6" borderId="12" xfId="0" applyNumberFormat="1" applyFont="1" applyFill="1" applyBorder="1"/>
    <xf numFmtId="0" fontId="6" fillId="6" borderId="15" xfId="0" applyFont="1" applyFill="1" applyBorder="1" applyAlignment="1">
      <alignment horizontal="left"/>
    </xf>
    <xf numFmtId="3" fontId="18" fillId="6" borderId="27" xfId="0" applyNumberFormat="1" applyFont="1" applyFill="1" applyBorder="1"/>
    <xf numFmtId="3" fontId="4" fillId="3" borderId="29" xfId="0" applyNumberFormat="1" applyFont="1" applyFill="1" applyBorder="1"/>
    <xf numFmtId="3" fontId="4" fillId="6" borderId="29" xfId="0" applyNumberFormat="1" applyFont="1" applyFill="1" applyBorder="1"/>
    <xf numFmtId="0" fontId="8" fillId="6" borderId="18" xfId="0" applyFont="1" applyFill="1" applyBorder="1"/>
    <xf numFmtId="3" fontId="4" fillId="6" borderId="37" xfId="0" applyNumberFormat="1" applyFont="1" applyFill="1" applyBorder="1"/>
    <xf numFmtId="3" fontId="4" fillId="6" borderId="46" xfId="0" applyNumberFormat="1" applyFont="1" applyFill="1" applyBorder="1"/>
    <xf numFmtId="3" fontId="4" fillId="6" borderId="0" xfId="0" applyNumberFormat="1" applyFont="1" applyFill="1" applyBorder="1"/>
    <xf numFmtId="3" fontId="4" fillId="3" borderId="0" xfId="0" applyNumberFormat="1" applyFont="1" applyFill="1" applyBorder="1"/>
    <xf numFmtId="0" fontId="4" fillId="6" borderId="3" xfId="0" applyFont="1" applyFill="1" applyBorder="1"/>
    <xf numFmtId="0" fontId="6" fillId="6" borderId="18" xfId="0" applyFont="1" applyFill="1" applyBorder="1"/>
    <xf numFmtId="0" fontId="19" fillId="6" borderId="7" xfId="0" applyFont="1" applyFill="1" applyBorder="1"/>
    <xf numFmtId="0" fontId="6" fillId="6" borderId="3" xfId="0" applyFont="1" applyFill="1" applyBorder="1"/>
    <xf numFmtId="0" fontId="6" fillId="6" borderId="35" xfId="0" applyFont="1" applyFill="1" applyBorder="1"/>
    <xf numFmtId="0" fontId="4" fillId="6" borderId="9" xfId="0" applyFont="1" applyFill="1" applyBorder="1"/>
    <xf numFmtId="0" fontId="6" fillId="3" borderId="22" xfId="0" applyFont="1" applyFill="1" applyBorder="1"/>
    <xf numFmtId="3" fontId="6" fillId="6" borderId="47" xfId="0" applyNumberFormat="1" applyFont="1" applyFill="1" applyBorder="1"/>
    <xf numFmtId="3" fontId="6" fillId="5" borderId="47" xfId="0" applyNumberFormat="1" applyFont="1" applyFill="1" applyBorder="1"/>
    <xf numFmtId="3" fontId="6" fillId="2" borderId="47" xfId="0" applyNumberFormat="1" applyFont="1" applyFill="1" applyBorder="1"/>
    <xf numFmtId="0" fontId="9" fillId="6" borderId="8" xfId="0" applyFont="1" applyFill="1" applyBorder="1"/>
    <xf numFmtId="3" fontId="9" fillId="0" borderId="45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5" borderId="19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wrapText="1"/>
    </xf>
    <xf numFmtId="3" fontId="0" fillId="3" borderId="54" xfId="0" applyNumberFormat="1" applyFill="1" applyBorder="1"/>
    <xf numFmtId="3" fontId="0" fillId="0" borderId="53" xfId="0" applyNumberFormat="1" applyBorder="1"/>
    <xf numFmtId="3" fontId="0" fillId="5" borderId="54" xfId="0" applyNumberFormat="1" applyFill="1" applyBorder="1"/>
    <xf numFmtId="3" fontId="0" fillId="2" borderId="20" xfId="0" applyNumberFormat="1" applyFill="1" applyBorder="1"/>
    <xf numFmtId="0" fontId="0" fillId="0" borderId="53" xfId="0" applyBorder="1"/>
    <xf numFmtId="3" fontId="0" fillId="2" borderId="10" xfId="0" applyNumberFormat="1" applyFill="1" applyBorder="1"/>
    <xf numFmtId="3" fontId="2" fillId="3" borderId="55" xfId="0" applyNumberFormat="1" applyFont="1" applyFill="1" applyBorder="1"/>
    <xf numFmtId="3" fontId="2" fillId="0" borderId="55" xfId="0" applyNumberFormat="1" applyFont="1" applyBorder="1"/>
    <xf numFmtId="3" fontId="2" fillId="5" borderId="56" xfId="0" applyNumberFormat="1" applyFont="1" applyFill="1" applyBorder="1"/>
    <xf numFmtId="3" fontId="2" fillId="2" borderId="22" xfId="0" applyNumberFormat="1" applyFont="1" applyFill="1" applyBorder="1"/>
    <xf numFmtId="3" fontId="0" fillId="3" borderId="59" xfId="0" applyNumberFormat="1" applyFill="1" applyBorder="1"/>
    <xf numFmtId="3" fontId="0" fillId="0" borderId="58" xfId="0" applyNumberFormat="1" applyBorder="1"/>
    <xf numFmtId="3" fontId="0" fillId="5" borderId="59" xfId="0" applyNumberFormat="1" applyFill="1" applyBorder="1"/>
    <xf numFmtId="3" fontId="2" fillId="3" borderId="60" xfId="0" applyNumberFormat="1" applyFont="1" applyFill="1" applyBorder="1"/>
    <xf numFmtId="3" fontId="2" fillId="0" borderId="60" xfId="0" applyNumberFormat="1" applyFont="1" applyBorder="1"/>
    <xf numFmtId="3" fontId="2" fillId="5" borderId="61" xfId="0" applyNumberFormat="1" applyFont="1" applyFill="1" applyBorder="1"/>
    <xf numFmtId="3" fontId="2" fillId="2" borderId="8" xfId="0" applyNumberFormat="1" applyFont="1" applyFill="1" applyBorder="1"/>
    <xf numFmtId="0" fontId="0" fillId="0" borderId="58" xfId="0" applyBorder="1"/>
    <xf numFmtId="0" fontId="0" fillId="0" borderId="53" xfId="0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54" xfId="0" applyNumberFormat="1" applyFill="1" applyBorder="1"/>
    <xf numFmtId="0" fontId="0" fillId="2" borderId="62" xfId="0" applyFill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64" xfId="0" applyFont="1" applyBorder="1" applyAlignment="1">
      <alignment horizontal="left"/>
    </xf>
    <xf numFmtId="3" fontId="0" fillId="0" borderId="65" xfId="0" applyNumberFormat="1" applyFill="1" applyBorder="1"/>
    <xf numFmtId="0" fontId="0" fillId="0" borderId="64" xfId="0" applyBorder="1"/>
    <xf numFmtId="3" fontId="0" fillId="5" borderId="65" xfId="0" applyNumberFormat="1" applyFill="1" applyBorder="1"/>
    <xf numFmtId="0" fontId="0" fillId="2" borderId="66" xfId="0" applyFill="1" applyBorder="1" applyAlignment="1">
      <alignment horizontal="center"/>
    </xf>
    <xf numFmtId="3" fontId="2" fillId="0" borderId="55" xfId="0" applyNumberFormat="1" applyFont="1" applyFill="1" applyBorder="1"/>
    <xf numFmtId="3" fontId="2" fillId="5" borderId="55" xfId="0" applyNumberFormat="1" applyFont="1" applyFill="1" applyBorder="1"/>
    <xf numFmtId="3" fontId="2" fillId="2" borderId="55" xfId="0" applyNumberFormat="1" applyFont="1" applyFill="1" applyBorder="1"/>
    <xf numFmtId="3" fontId="2" fillId="2" borderId="67" xfId="0" applyNumberFormat="1" applyFont="1" applyFill="1" applyBorder="1"/>
    <xf numFmtId="3" fontId="22" fillId="0" borderId="48" xfId="0" applyNumberFormat="1" applyFont="1" applyBorder="1"/>
    <xf numFmtId="3" fontId="2" fillId="0" borderId="48" xfId="0" applyNumberFormat="1" applyFont="1" applyBorder="1"/>
    <xf numFmtId="3" fontId="2" fillId="5" borderId="48" xfId="0" applyNumberFormat="1" applyFont="1" applyFill="1" applyBorder="1"/>
    <xf numFmtId="3" fontId="2" fillId="2" borderId="49" xfId="0" applyNumberFormat="1" applyFont="1" applyFill="1" applyBorder="1"/>
    <xf numFmtId="0" fontId="1" fillId="0" borderId="0" xfId="0" applyFont="1"/>
    <xf numFmtId="0" fontId="0" fillId="0" borderId="0" xfId="0" applyNumberFormat="1"/>
    <xf numFmtId="0" fontId="4" fillId="3" borderId="32" xfId="0" applyFont="1" applyFill="1" applyBorder="1"/>
    <xf numFmtId="3" fontId="8" fillId="3" borderId="9" xfId="0" applyNumberFormat="1" applyFont="1" applyFill="1" applyBorder="1"/>
    <xf numFmtId="0" fontId="6" fillId="3" borderId="31" xfId="0" applyFont="1" applyFill="1" applyBorder="1" applyAlignment="1">
      <alignment horizontal="left"/>
    </xf>
    <xf numFmtId="0" fontId="6" fillId="3" borderId="44" xfId="0" applyFont="1" applyFill="1" applyBorder="1"/>
    <xf numFmtId="0" fontId="6" fillId="3" borderId="69" xfId="0" applyFont="1" applyFill="1" applyBorder="1"/>
    <xf numFmtId="3" fontId="23" fillId="3" borderId="18" xfId="0" applyNumberFormat="1" applyFont="1" applyFill="1" applyBorder="1"/>
    <xf numFmtId="3" fontId="9" fillId="3" borderId="22" xfId="0" applyNumberFormat="1" applyFont="1" applyFill="1" applyBorder="1"/>
    <xf numFmtId="3" fontId="9" fillId="5" borderId="24" xfId="0" applyNumberFormat="1" applyFont="1" applyFill="1" applyBorder="1"/>
    <xf numFmtId="3" fontId="9" fillId="2" borderId="22" xfId="0" applyNumberFormat="1" applyFont="1" applyFill="1" applyBorder="1"/>
    <xf numFmtId="0" fontId="4" fillId="3" borderId="29" xfId="0" applyFont="1" applyFill="1" applyBorder="1"/>
    <xf numFmtId="0" fontId="4" fillId="3" borderId="37" xfId="0" applyFont="1" applyFill="1" applyBorder="1"/>
    <xf numFmtId="0" fontId="6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3" xfId="0" applyFont="1" applyFill="1" applyBorder="1"/>
    <xf numFmtId="0" fontId="6" fillId="3" borderId="6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6" xfId="0" applyFont="1" applyFill="1" applyBorder="1" applyAlignment="1">
      <alignment horizontal="right" vertical="top"/>
    </xf>
    <xf numFmtId="0" fontId="6" fillId="3" borderId="15" xfId="0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left"/>
    </xf>
    <xf numFmtId="0" fontId="3" fillId="4" borderId="4" xfId="0" quotePrefix="1" applyFont="1" applyFill="1" applyBorder="1"/>
    <xf numFmtId="0" fontId="8" fillId="3" borderId="0" xfId="0" applyFont="1" applyFill="1" applyBorder="1" applyAlignment="1">
      <alignment horizontal="center"/>
    </xf>
    <xf numFmtId="0" fontId="3" fillId="4" borderId="4" xfId="0" quotePrefix="1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6" fillId="4" borderId="4" xfId="0" quotePrefix="1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/>
    </xf>
    <xf numFmtId="0" fontId="4" fillId="3" borderId="1" xfId="0" applyFont="1" applyFill="1" applyBorder="1"/>
    <xf numFmtId="0" fontId="2" fillId="0" borderId="4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0" fillId="0" borderId="42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6" fillId="4" borderId="4" xfId="0" quotePrefix="1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66675</xdr:rowOff>
    </xdr:from>
    <xdr:to>
      <xdr:col>0</xdr:col>
      <xdr:colOff>828675</xdr:colOff>
      <xdr:row>1</xdr:row>
      <xdr:rowOff>923925</xdr:rowOff>
    </xdr:to>
    <xdr:pic>
      <xdr:nvPicPr>
        <xdr:cNvPr id="2" name="Picture 3" descr="Mesto VM">
          <a:extLst>
            <a:ext uri="{FF2B5EF4-FFF2-40B4-BE49-F238E27FC236}">
              <a16:creationId xmlns:a16="http://schemas.microsoft.com/office/drawing/2014/main" id="{A5DAA585-72B4-4CFD-884A-A803C7DA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90525"/>
          <a:ext cx="685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85725</xdr:rowOff>
    </xdr:from>
    <xdr:to>
      <xdr:col>5</xdr:col>
      <xdr:colOff>695325</xdr:colOff>
      <xdr:row>1</xdr:row>
      <xdr:rowOff>942975</xdr:rowOff>
    </xdr:to>
    <xdr:pic>
      <xdr:nvPicPr>
        <xdr:cNvPr id="3" name="Picture 3" descr="Mesto VM">
          <a:extLst>
            <a:ext uri="{FF2B5EF4-FFF2-40B4-BE49-F238E27FC236}">
              <a16:creationId xmlns:a16="http://schemas.microsoft.com/office/drawing/2014/main" id="{B87BB0AD-37D5-49E6-9AD9-6FC1BCD3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"/>
          <a:ext cx="6381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0B-Z&#352;%20Oslavick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0C-Z&#352;%20&#352;koln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0D-Z&#352;%20Mosti&#353;t&#2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0E-Z&#352;%20Lhotk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0F-Mate&#345;sk&#225;%20&#353;kola%20V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0H-D&#243;za%20V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0I-ZU&#35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Desktop\R%202022-p&#345;.12-Soci&#225;ln&#237;%20slu&#382;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ova\AppData\Local\Microsoft\Windows\INetCache\Content.Outlook\DBBW36KI\M&#282;STSK&#193;%20KNIHOVNA%20P&#345;&#237;loha%20&#269;.%202%20Rozpo&#269;et%20PO%20tabulk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HČ 2022-ZŠ"/>
      <sheetName val="rozpočet HČ 2022-ŠD"/>
      <sheetName val="rozpočet HČ 2022-ŠJ"/>
      <sheetName val="Komentář k rozp.2022"/>
      <sheetName val="Mzd.prostř.2022"/>
      <sheetName val="rozpočet DČ 2022"/>
      <sheetName val="List2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1">
          <cell r="C71">
            <v>38024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DČ 2022"/>
      <sheetName val="rozpočet HČ 2022 ZŠ"/>
      <sheetName val="rozpočet HČ 2022 ŠD"/>
      <sheetName val="rozpočet HČ 2022 ŠJ"/>
      <sheetName val="mzdové prostředky 2022"/>
      <sheetName val="List4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1">
          <cell r="D71">
            <v>0</v>
          </cell>
          <cell r="E71">
            <v>0</v>
          </cell>
          <cell r="F71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DČ 2022"/>
      <sheetName val="ZŠ Mostiště"/>
      <sheetName val="MŠ Mostiště"/>
      <sheetName val="MŠ Olší"/>
      <sheetName val="Jídelna MŠ Mostiště"/>
      <sheetName val="Jídelna MŠ OLší"/>
      <sheetName val="ŠD Mostiště"/>
      <sheetName val="mzdové prostředky 2022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DČ 2022"/>
      <sheetName val="Komentář k rozpočtu"/>
      <sheetName val="ZŠ"/>
      <sheetName val="MŠ"/>
      <sheetName val="ŠJ"/>
      <sheetName val="mzdové prostředky 2022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1">
          <cell r="C71">
            <v>6584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DČ 2022"/>
      <sheetName val="Komentář k rozpočtu"/>
      <sheetName val="MŠ Sokolovská"/>
      <sheetName val="MŠ Sportovní"/>
      <sheetName val="MŠ Čechova"/>
      <sheetName val="MŠ Nad Plovárnou"/>
      <sheetName val="MŠ Mírová"/>
      <sheetName val="Obecník"/>
      <sheetName val="ŠJ Sokolovská"/>
      <sheetName val="ŠJ Sportovní"/>
      <sheetName val="ŠJ Čechova"/>
      <sheetName val="ŠJ Nad Plovárnou"/>
      <sheetName val="ŠJ Mírová"/>
      <sheetName val=" rok 2022 - mzdové prostředky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1">
          <cell r="C71">
            <v>35669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platy"/>
      <sheetName val="rozpočet DČ 2021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1">
          <cell r="C71">
            <v>5636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DČ 2022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1">
          <cell r="C71">
            <v>16054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DČ 2022"/>
      <sheetName val="Mzdové prostředky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1">
          <cell r="C71">
            <v>5826</v>
          </cell>
          <cell r="F71">
            <v>6360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HČ 2022"/>
      <sheetName val="rozpočet DČ 2022"/>
      <sheetName val="mzdové prostředky 2022"/>
      <sheetName val="Rozpočet příjmů 2022"/>
      <sheetName val="Výdaje-souhrn požadavků"/>
      <sheetName val="Př.1 - finanční "/>
      <sheetName val="Př.1A-přebytek do ZR"/>
      <sheetName val="Př.2-vnitř.správa věcné výdaje"/>
      <sheetName val="Př.3 - správa mzdový fond"/>
      <sheetName val="Př.4-doprava"/>
      <sheetName val="Př.6-informač.centrum"/>
      <sheetName val="Př.7-pozemky,majetek"/>
      <sheetName val="Př.8-život.prostředí"/>
      <sheetName val="Př.9-sociální oblast"/>
      <sheetName val="Př.10A-ZŠ Sokolovská"/>
      <sheetName val="Př.10B-ZŠ Oslavická"/>
      <sheetName val="Př.10C-ZŠ Školní"/>
      <sheetName val="Př.10D - ZŠ Mostiště"/>
      <sheetName val="Př.10E-ZŠ Lhotky"/>
      <sheetName val="Př.10F-MŠ VM"/>
      <sheetName val="Př.10G-nákl.hraz.městem školy"/>
      <sheetName val="Př.10H-Dóza-SVČ"/>
      <sheetName val="Př.10I-ZUŠ"/>
      <sheetName val="Př.11-kultura"/>
      <sheetName val="Př.12-Sociální služby VM"/>
      <sheetName val="Př.13-knihovna"/>
      <sheetName val="Př.č.13G-knihovna nákl.hr.měste"/>
      <sheetName val="Př.14-muzeum"/>
      <sheetName val="Př.14G-muzeum nákl.hraz.městem"/>
      <sheetName val="Př.15-Jupiter club"/>
      <sheetName val="Př.16-Technické služby"/>
      <sheetName val="Př.18-investice"/>
      <sheetName val="Př.18A-investice m.č.Mostiště"/>
      <sheetName val="Př.18B-investice m.č.Hrbov"/>
      <sheetName val="Př.18C-investice m.č.Lhotky"/>
      <sheetName val="Př.18D-investice m.č.Olší"/>
      <sheetName val="Př.19-hospodář.činnost SMB"/>
      <sheetName val="Př.19B-SMB plán oprav"/>
      <sheetName val="Př.20-Sportoviště VM"/>
      <sheetName val="Př.20G-Sportoviště VM-investice"/>
    </sheetNames>
    <sheetDataSet>
      <sheetData sheetId="0" refreshError="1"/>
      <sheetData sheetId="1"/>
      <sheetData sheetId="2" refreshError="1"/>
      <sheetData sheetId="3"/>
      <sheetData sheetId="4">
        <row r="71">
          <cell r="C71">
            <v>241293.5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D114-C186-40A4-B7E3-9C187A97FCA2}">
  <dimension ref="A1:G113"/>
  <sheetViews>
    <sheetView tabSelected="1" zoomScaleNormal="100" zoomScaleSheetLayoutView="100" workbookViewId="0">
      <selection activeCell="G14" sqref="G14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5.75" customHeight="1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16.5" thickBot="1" x14ac:dyDescent="0.3">
      <c r="A2" s="324" t="s">
        <v>0</v>
      </c>
      <c r="B2" s="325"/>
      <c r="C2" s="326" t="s">
        <v>1</v>
      </c>
      <c r="D2" s="327"/>
      <c r="E2" s="327"/>
      <c r="F2" s="327"/>
      <c r="G2" s="328"/>
    </row>
    <row r="3" spans="1:7" ht="45.75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9">
        <v>2984</v>
      </c>
      <c r="D4" s="10">
        <v>1894</v>
      </c>
      <c r="E4" s="11">
        <f>SUM(E5:E7)</f>
        <v>3084</v>
      </c>
      <c r="F4" s="12">
        <f>SUM(F5:F7)</f>
        <v>3084</v>
      </c>
      <c r="G4" s="10"/>
    </row>
    <row r="5" spans="1:7" ht="14.25" x14ac:dyDescent="0.2">
      <c r="A5" s="329" t="s">
        <v>10</v>
      </c>
      <c r="B5" s="13" t="s">
        <v>11</v>
      </c>
      <c r="C5" s="14">
        <v>2300</v>
      </c>
      <c r="D5" s="15">
        <v>1210</v>
      </c>
      <c r="E5" s="16">
        <v>2400</v>
      </c>
      <c r="F5" s="17">
        <v>2400</v>
      </c>
      <c r="G5" s="18"/>
    </row>
    <row r="6" spans="1:7" ht="14.25" x14ac:dyDescent="0.2">
      <c r="A6" s="330"/>
      <c r="B6" s="19" t="s">
        <v>12</v>
      </c>
      <c r="C6" s="20">
        <v>34</v>
      </c>
      <c r="D6" s="21">
        <v>34</v>
      </c>
      <c r="E6" s="22">
        <v>34</v>
      </c>
      <c r="F6" s="23">
        <v>34</v>
      </c>
      <c r="G6" s="21"/>
    </row>
    <row r="7" spans="1:7" ht="15" thickBot="1" x14ac:dyDescent="0.25">
      <c r="A7" s="331"/>
      <c r="B7" s="24" t="s">
        <v>13</v>
      </c>
      <c r="C7" s="25">
        <v>650</v>
      </c>
      <c r="D7" s="26">
        <v>650</v>
      </c>
      <c r="E7" s="27">
        <v>650</v>
      </c>
      <c r="F7" s="28">
        <v>650</v>
      </c>
      <c r="G7" s="29"/>
    </row>
    <row r="8" spans="1:7" ht="15.75" thickBot="1" x14ac:dyDescent="0.3">
      <c r="A8" s="7">
        <v>502</v>
      </c>
      <c r="B8" s="7" t="s">
        <v>14</v>
      </c>
      <c r="C8" s="9">
        <v>1750</v>
      </c>
      <c r="D8" s="30">
        <v>1450</v>
      </c>
      <c r="E8" s="31">
        <f>SUM(E9:E12)</f>
        <v>2060</v>
      </c>
      <c r="F8" s="12">
        <f>SUM(F9:F12)</f>
        <v>2060</v>
      </c>
      <c r="G8" s="30"/>
    </row>
    <row r="9" spans="1:7" ht="14.25" x14ac:dyDescent="0.2">
      <c r="A9" s="332" t="s">
        <v>10</v>
      </c>
      <c r="B9" s="32" t="s">
        <v>15</v>
      </c>
      <c r="C9" s="33">
        <v>310</v>
      </c>
      <c r="D9" s="18">
        <v>220</v>
      </c>
      <c r="E9" s="34">
        <v>310</v>
      </c>
      <c r="F9" s="35">
        <v>310</v>
      </c>
      <c r="G9" s="18"/>
    </row>
    <row r="10" spans="1:7" ht="14.25" x14ac:dyDescent="0.2">
      <c r="A10" s="333"/>
      <c r="B10" s="19" t="s">
        <v>16</v>
      </c>
      <c r="C10" s="14">
        <v>840</v>
      </c>
      <c r="D10" s="15">
        <v>750</v>
      </c>
      <c r="E10" s="16">
        <v>1020</v>
      </c>
      <c r="F10" s="17">
        <v>1020</v>
      </c>
      <c r="G10" s="15"/>
    </row>
    <row r="11" spans="1:7" ht="14.25" x14ac:dyDescent="0.2">
      <c r="A11" s="333"/>
      <c r="B11" s="19" t="s">
        <v>17</v>
      </c>
      <c r="C11" s="20">
        <v>600</v>
      </c>
      <c r="D11" s="21">
        <v>480</v>
      </c>
      <c r="E11" s="22">
        <v>730</v>
      </c>
      <c r="F11" s="23">
        <v>730</v>
      </c>
      <c r="G11" s="21"/>
    </row>
    <row r="12" spans="1:7" ht="15" thickBot="1" x14ac:dyDescent="0.25">
      <c r="A12" s="334"/>
      <c r="B12" s="24" t="s">
        <v>18</v>
      </c>
      <c r="C12" s="36"/>
      <c r="D12" s="37"/>
      <c r="E12" s="38"/>
      <c r="F12" s="39"/>
      <c r="G12" s="26"/>
    </row>
    <row r="13" spans="1:7" ht="15.75" thickBot="1" x14ac:dyDescent="0.3">
      <c r="A13" s="7">
        <v>504</v>
      </c>
      <c r="B13" s="8" t="s">
        <v>19</v>
      </c>
      <c r="C13" s="40"/>
      <c r="D13" s="10"/>
      <c r="E13" s="11"/>
      <c r="F13" s="41"/>
      <c r="G13" s="10"/>
    </row>
    <row r="14" spans="1:7" ht="15.75" thickBot="1" x14ac:dyDescent="0.3">
      <c r="A14" s="42" t="s">
        <v>20</v>
      </c>
      <c r="B14" s="8" t="s">
        <v>21</v>
      </c>
      <c r="C14" s="40"/>
      <c r="D14" s="10"/>
      <c r="E14" s="11"/>
      <c r="F14" s="41"/>
      <c r="G14" s="10"/>
    </row>
    <row r="15" spans="1:7" ht="16.5" thickBot="1" x14ac:dyDescent="0.3">
      <c r="A15" s="7">
        <v>511</v>
      </c>
      <c r="B15" s="7" t="s">
        <v>22</v>
      </c>
      <c r="C15" s="9">
        <v>314</v>
      </c>
      <c r="D15" s="30">
        <v>290</v>
      </c>
      <c r="E15" s="31">
        <v>320</v>
      </c>
      <c r="F15" s="12">
        <v>320</v>
      </c>
      <c r="G15" s="43"/>
    </row>
    <row r="16" spans="1:7" ht="15.75" thickBot="1" x14ac:dyDescent="0.3">
      <c r="A16" s="8">
        <v>512</v>
      </c>
      <c r="B16" s="7" t="s">
        <v>23</v>
      </c>
      <c r="C16" s="40">
        <v>10</v>
      </c>
      <c r="D16" s="10">
        <v>8</v>
      </c>
      <c r="E16" s="11">
        <v>17</v>
      </c>
      <c r="F16" s="41">
        <v>17</v>
      </c>
      <c r="G16" s="30"/>
    </row>
    <row r="17" spans="1:7" ht="15.75" thickBot="1" x14ac:dyDescent="0.3">
      <c r="A17" s="7">
        <v>513</v>
      </c>
      <c r="B17" s="7" t="s">
        <v>24</v>
      </c>
      <c r="C17" s="9">
        <v>15</v>
      </c>
      <c r="D17" s="30">
        <v>8</v>
      </c>
      <c r="E17" s="31">
        <v>15</v>
      </c>
      <c r="F17" s="12">
        <v>15</v>
      </c>
      <c r="G17" s="44"/>
    </row>
    <row r="18" spans="1:7" ht="15.75" thickBot="1" x14ac:dyDescent="0.3">
      <c r="A18" s="7">
        <v>516</v>
      </c>
      <c r="B18" s="7" t="s">
        <v>25</v>
      </c>
      <c r="C18" s="9"/>
      <c r="D18" s="30"/>
      <c r="E18" s="31"/>
      <c r="F18" s="12"/>
      <c r="G18" s="44"/>
    </row>
    <row r="19" spans="1:7" ht="15.75" thickBot="1" x14ac:dyDescent="0.3">
      <c r="A19" s="7">
        <v>518</v>
      </c>
      <c r="B19" s="7" t="s">
        <v>26</v>
      </c>
      <c r="C19" s="9">
        <v>1126</v>
      </c>
      <c r="D19" s="45">
        <v>770</v>
      </c>
      <c r="E19" s="46">
        <f>SUM(E20:E22)</f>
        <v>1152</v>
      </c>
      <c r="F19" s="12">
        <f>SUM(F20:F22)</f>
        <v>1152</v>
      </c>
      <c r="G19" s="30"/>
    </row>
    <row r="20" spans="1:7" ht="15" x14ac:dyDescent="0.25">
      <c r="A20" s="47" t="s">
        <v>10</v>
      </c>
      <c r="B20" s="32" t="s">
        <v>27</v>
      </c>
      <c r="C20" s="48">
        <v>20</v>
      </c>
      <c r="D20" s="49">
        <v>20</v>
      </c>
      <c r="E20" s="50">
        <v>22</v>
      </c>
      <c r="F20" s="51">
        <v>22</v>
      </c>
      <c r="G20" s="52"/>
    </row>
    <row r="21" spans="1:7" ht="15" x14ac:dyDescent="0.25">
      <c r="A21" s="53"/>
      <c r="B21" s="19" t="s">
        <v>28</v>
      </c>
      <c r="C21" s="54"/>
      <c r="D21" s="55"/>
      <c r="E21" s="56"/>
      <c r="F21" s="57"/>
      <c r="G21" s="55"/>
    </row>
    <row r="22" spans="1:7" ht="15.75" thickBot="1" x14ac:dyDescent="0.3">
      <c r="A22" s="53"/>
      <c r="B22" s="58" t="s">
        <v>13</v>
      </c>
      <c r="C22" s="59">
        <v>1106</v>
      </c>
      <c r="D22" s="60">
        <v>750</v>
      </c>
      <c r="E22" s="61">
        <v>1130</v>
      </c>
      <c r="F22" s="62">
        <v>1130</v>
      </c>
      <c r="G22" s="63"/>
    </row>
    <row r="23" spans="1:7" ht="15.75" thickBot="1" x14ac:dyDescent="0.3">
      <c r="A23" s="64">
        <v>521</v>
      </c>
      <c r="B23" s="64" t="s">
        <v>29</v>
      </c>
      <c r="C23" s="9">
        <v>342</v>
      </c>
      <c r="D23" s="30">
        <f>SUM(D24:D27)</f>
        <v>272</v>
      </c>
      <c r="E23" s="31">
        <f>SUM(E24:E27)</f>
        <v>157</v>
      </c>
      <c r="F23" s="12">
        <f>SUM(F24:F27)</f>
        <v>157</v>
      </c>
      <c r="G23" s="30"/>
    </row>
    <row r="24" spans="1:7" ht="14.25" x14ac:dyDescent="0.2">
      <c r="A24" s="65" t="s">
        <v>10</v>
      </c>
      <c r="B24" s="66" t="s">
        <v>30</v>
      </c>
      <c r="C24" s="33">
        <v>186</v>
      </c>
      <c r="D24" s="18">
        <v>186</v>
      </c>
      <c r="E24" s="16">
        <v>0</v>
      </c>
      <c r="F24" s="17">
        <v>0</v>
      </c>
      <c r="G24" s="18"/>
    </row>
    <row r="25" spans="1:7" ht="14.25" x14ac:dyDescent="0.2">
      <c r="A25" s="67"/>
      <c r="B25" s="68" t="s">
        <v>31</v>
      </c>
      <c r="C25" s="14">
        <v>6</v>
      </c>
      <c r="D25" s="15">
        <v>6</v>
      </c>
      <c r="E25" s="22">
        <v>7</v>
      </c>
      <c r="F25" s="23">
        <v>7</v>
      </c>
      <c r="G25" s="21" t="s">
        <v>32</v>
      </c>
    </row>
    <row r="26" spans="1:7" ht="14.25" x14ac:dyDescent="0.2">
      <c r="A26" s="67"/>
      <c r="B26" s="67" t="s">
        <v>33</v>
      </c>
      <c r="C26" s="69"/>
      <c r="D26" s="29"/>
      <c r="E26" s="70"/>
      <c r="F26" s="71"/>
      <c r="G26" s="29"/>
    </row>
    <row r="27" spans="1:7" ht="15" thickBot="1" x14ac:dyDescent="0.25">
      <c r="A27" s="72"/>
      <c r="B27" s="73" t="s">
        <v>34</v>
      </c>
      <c r="C27" s="36">
        <v>150</v>
      </c>
      <c r="D27" s="37">
        <v>80</v>
      </c>
      <c r="E27" s="38">
        <v>150</v>
      </c>
      <c r="F27" s="39">
        <v>150</v>
      </c>
      <c r="G27" s="37"/>
    </row>
    <row r="28" spans="1:7" ht="15.75" thickBot="1" x14ac:dyDescent="0.3">
      <c r="A28" s="7">
        <v>524</v>
      </c>
      <c r="B28" s="7" t="s">
        <v>35</v>
      </c>
      <c r="C28" s="9">
        <v>64</v>
      </c>
      <c r="D28" s="30">
        <v>64</v>
      </c>
      <c r="E28" s="31">
        <v>0</v>
      </c>
      <c r="F28" s="12">
        <v>0</v>
      </c>
      <c r="G28" s="30"/>
    </row>
    <row r="29" spans="1:7" ht="15.75" thickBot="1" x14ac:dyDescent="0.3">
      <c r="A29" s="7">
        <v>525</v>
      </c>
      <c r="B29" s="7" t="s">
        <v>36</v>
      </c>
      <c r="C29" s="9">
        <v>80</v>
      </c>
      <c r="D29" s="30">
        <v>80</v>
      </c>
      <c r="E29" s="31">
        <v>80</v>
      </c>
      <c r="F29" s="12">
        <v>80</v>
      </c>
      <c r="G29" s="30"/>
    </row>
    <row r="30" spans="1:7" ht="15.75" thickBot="1" x14ac:dyDescent="0.3">
      <c r="A30" s="7">
        <v>527</v>
      </c>
      <c r="B30" s="7" t="s">
        <v>37</v>
      </c>
      <c r="C30" s="9">
        <v>60</v>
      </c>
      <c r="D30" s="30">
        <v>80</v>
      </c>
      <c r="E30" s="31">
        <v>60</v>
      </c>
      <c r="F30" s="12">
        <v>60</v>
      </c>
      <c r="G30" s="30"/>
    </row>
    <row r="31" spans="1:7" ht="15.75" thickBot="1" x14ac:dyDescent="0.3">
      <c r="A31" s="7">
        <v>528</v>
      </c>
      <c r="B31" s="7" t="s">
        <v>38</v>
      </c>
      <c r="C31" s="9"/>
      <c r="D31" s="30"/>
      <c r="E31" s="31"/>
      <c r="F31" s="12"/>
      <c r="G31" s="30"/>
    </row>
    <row r="32" spans="1:7" ht="15.75" thickBot="1" x14ac:dyDescent="0.3">
      <c r="A32" s="7">
        <v>531</v>
      </c>
      <c r="B32" s="7" t="s">
        <v>39</v>
      </c>
      <c r="C32" s="9"/>
      <c r="D32" s="30"/>
      <c r="E32" s="31"/>
      <c r="F32" s="12"/>
      <c r="G32" s="30"/>
    </row>
    <row r="33" spans="1:7" ht="15.75" thickBot="1" x14ac:dyDescent="0.3">
      <c r="A33" s="7">
        <v>538</v>
      </c>
      <c r="B33" s="7" t="s">
        <v>40</v>
      </c>
      <c r="C33" s="9"/>
      <c r="D33" s="30"/>
      <c r="E33" s="31"/>
      <c r="F33" s="12"/>
      <c r="G33" s="30"/>
    </row>
    <row r="34" spans="1:7" ht="15.75" thickBot="1" x14ac:dyDescent="0.3">
      <c r="A34" s="74" t="s">
        <v>41</v>
      </c>
      <c r="B34" s="7" t="s">
        <v>42</v>
      </c>
      <c r="C34" s="9"/>
      <c r="D34" s="63"/>
      <c r="E34" s="75"/>
      <c r="F34" s="76"/>
      <c r="G34" s="30"/>
    </row>
    <row r="35" spans="1:7" ht="15.75" thickBot="1" x14ac:dyDescent="0.3">
      <c r="A35" s="7">
        <v>543</v>
      </c>
      <c r="B35" s="7" t="s">
        <v>43</v>
      </c>
      <c r="C35" s="9"/>
      <c r="D35" s="30"/>
      <c r="E35" s="31"/>
      <c r="F35" s="12"/>
      <c r="G35" s="30"/>
    </row>
    <row r="36" spans="1:7" ht="15.75" thickBot="1" x14ac:dyDescent="0.3">
      <c r="A36" s="74">
        <v>548</v>
      </c>
      <c r="B36" s="7" t="s">
        <v>44</v>
      </c>
      <c r="C36" s="9"/>
      <c r="D36" s="30"/>
      <c r="E36" s="31"/>
      <c r="F36" s="12"/>
      <c r="G36" s="30"/>
    </row>
    <row r="37" spans="1:7" ht="15.75" thickBot="1" x14ac:dyDescent="0.3">
      <c r="A37" s="7">
        <v>551</v>
      </c>
      <c r="B37" s="7" t="s">
        <v>45</v>
      </c>
      <c r="C37" s="9">
        <v>6</v>
      </c>
      <c r="D37" s="30">
        <v>14</v>
      </c>
      <c r="E37" s="31">
        <v>14</v>
      </c>
      <c r="F37" s="12">
        <v>14</v>
      </c>
      <c r="G37" s="30"/>
    </row>
    <row r="38" spans="1:7" ht="15.75" thickBot="1" x14ac:dyDescent="0.3">
      <c r="A38" s="74" t="s">
        <v>46</v>
      </c>
      <c r="B38" s="7" t="s">
        <v>47</v>
      </c>
      <c r="C38" s="9"/>
      <c r="D38" s="30"/>
      <c r="E38" s="31"/>
      <c r="F38" s="12"/>
      <c r="G38" s="30"/>
    </row>
    <row r="39" spans="1:7" ht="15.75" thickBot="1" x14ac:dyDescent="0.3">
      <c r="A39" s="74">
        <v>556</v>
      </c>
      <c r="B39" s="7" t="s">
        <v>48</v>
      </c>
      <c r="C39" s="9"/>
      <c r="D39" s="30"/>
      <c r="E39" s="31"/>
      <c r="F39" s="12"/>
      <c r="G39" s="30"/>
    </row>
    <row r="40" spans="1:7" ht="15.75" thickBot="1" x14ac:dyDescent="0.3">
      <c r="A40" s="74">
        <v>557</v>
      </c>
      <c r="B40" s="7" t="s">
        <v>49</v>
      </c>
      <c r="C40" s="9"/>
      <c r="D40" s="30"/>
      <c r="E40" s="31"/>
      <c r="F40" s="12"/>
      <c r="G40" s="30"/>
    </row>
    <row r="41" spans="1:7" ht="15.75" thickBot="1" x14ac:dyDescent="0.3">
      <c r="A41" s="74">
        <v>558</v>
      </c>
      <c r="B41" s="7" t="s">
        <v>50</v>
      </c>
      <c r="C41" s="9">
        <v>250</v>
      </c>
      <c r="D41" s="30">
        <v>650</v>
      </c>
      <c r="E41" s="31">
        <v>300</v>
      </c>
      <c r="F41" s="12">
        <v>300</v>
      </c>
      <c r="G41" s="30"/>
    </row>
    <row r="42" spans="1:7" ht="15.75" thickBot="1" x14ac:dyDescent="0.3">
      <c r="A42" s="74">
        <v>549</v>
      </c>
      <c r="B42" s="7" t="s">
        <v>51</v>
      </c>
      <c r="C42" s="9">
        <v>460</v>
      </c>
      <c r="D42" s="30">
        <v>390</v>
      </c>
      <c r="E42" s="31">
        <v>460</v>
      </c>
      <c r="F42" s="12">
        <v>460</v>
      </c>
      <c r="G42" s="30"/>
    </row>
    <row r="43" spans="1:7" ht="15.75" thickBot="1" x14ac:dyDescent="0.3">
      <c r="A43" s="74" t="s">
        <v>52</v>
      </c>
      <c r="B43" s="7" t="s">
        <v>53</v>
      </c>
      <c r="C43" s="9"/>
      <c r="D43" s="30"/>
      <c r="E43" s="31"/>
      <c r="F43" s="12"/>
      <c r="G43" s="30"/>
    </row>
    <row r="44" spans="1:7" ht="15.75" thickBot="1" x14ac:dyDescent="0.3">
      <c r="A44" s="8">
        <v>569</v>
      </c>
      <c r="B44" s="8" t="s">
        <v>54</v>
      </c>
      <c r="C44" s="40">
        <v>2</v>
      </c>
      <c r="D44" s="10">
        <v>0</v>
      </c>
      <c r="E44" s="11">
        <v>2</v>
      </c>
      <c r="F44" s="41">
        <v>2</v>
      </c>
      <c r="G44" s="10"/>
    </row>
    <row r="45" spans="1:7" ht="15.75" thickBot="1" x14ac:dyDescent="0.3">
      <c r="A45" s="74" t="s">
        <v>55</v>
      </c>
      <c r="B45" s="7" t="s">
        <v>56</v>
      </c>
      <c r="C45" s="9">
        <v>30983</v>
      </c>
      <c r="D45" s="30">
        <v>31854</v>
      </c>
      <c r="E45" s="31">
        <v>34109</v>
      </c>
      <c r="F45" s="12">
        <v>34109</v>
      </c>
      <c r="G45" s="77" t="s">
        <v>57</v>
      </c>
    </row>
    <row r="46" spans="1:7" ht="15.75" thickBot="1" x14ac:dyDescent="0.3">
      <c r="A46" s="42" t="s">
        <v>55</v>
      </c>
      <c r="B46" s="53" t="s">
        <v>58</v>
      </c>
      <c r="C46" s="78"/>
      <c r="D46" s="63"/>
      <c r="E46" s="75"/>
      <c r="F46" s="76"/>
      <c r="G46" s="79" t="s">
        <v>59</v>
      </c>
    </row>
    <row r="47" spans="1:7" ht="15.75" thickBot="1" x14ac:dyDescent="0.3">
      <c r="A47" s="80"/>
      <c r="B47" s="80" t="s">
        <v>60</v>
      </c>
      <c r="C47" s="81"/>
      <c r="D47" s="82"/>
      <c r="E47" s="83"/>
      <c r="F47" s="84"/>
      <c r="G47" s="82"/>
    </row>
    <row r="48" spans="1:7" ht="16.5" thickTop="1" thickBot="1" x14ac:dyDescent="0.3">
      <c r="A48" s="85" t="s">
        <v>61</v>
      </c>
      <c r="B48" s="8" t="s">
        <v>62</v>
      </c>
      <c r="C48" s="40">
        <f>SUM(C4,C8,C13:C19,C23,C28:C47)</f>
        <v>38446</v>
      </c>
      <c r="D48" s="10">
        <f>SUM(D4,D8,D13:D19,D23,D28:D47)</f>
        <v>37824</v>
      </c>
      <c r="E48" s="11">
        <f>SUM(E4,E8,E13:E19,E23,E28:E47)</f>
        <v>41830</v>
      </c>
      <c r="F48" s="41">
        <f>SUM(F4,F8,F13:F19,F23,F28:F47)</f>
        <v>41830</v>
      </c>
      <c r="G48" s="10"/>
    </row>
    <row r="49" spans="1:7" ht="15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63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305</v>
      </c>
      <c r="D52" s="30">
        <v>150</v>
      </c>
      <c r="E52" s="31">
        <v>305</v>
      </c>
      <c r="F52" s="12">
        <v>305</v>
      </c>
      <c r="G52" s="7"/>
    </row>
    <row r="53" spans="1:7" ht="15.75" thickBot="1" x14ac:dyDescent="0.3">
      <c r="A53" s="7">
        <v>603</v>
      </c>
      <c r="B53" s="7" t="s">
        <v>66</v>
      </c>
      <c r="C53" s="9">
        <v>270</v>
      </c>
      <c r="D53" s="30">
        <v>95</v>
      </c>
      <c r="E53" s="31">
        <v>270</v>
      </c>
      <c r="F53" s="12">
        <v>270</v>
      </c>
      <c r="G53" s="7"/>
    </row>
    <row r="54" spans="1:7" ht="15.75" thickBot="1" x14ac:dyDescent="0.3">
      <c r="A54" s="7">
        <v>604</v>
      </c>
      <c r="B54" s="7" t="s">
        <v>67</v>
      </c>
      <c r="C54" s="9"/>
      <c r="D54" s="30"/>
      <c r="E54" s="31"/>
      <c r="F54" s="12"/>
      <c r="G54" s="7"/>
    </row>
    <row r="55" spans="1:7" ht="15.75" thickBot="1" x14ac:dyDescent="0.3">
      <c r="A55" s="74">
        <v>609</v>
      </c>
      <c r="B55" s="7" t="s">
        <v>68</v>
      </c>
      <c r="C55" s="9">
        <v>3205</v>
      </c>
      <c r="D55" s="30">
        <v>1600</v>
      </c>
      <c r="E55" s="31">
        <v>3205</v>
      </c>
      <c r="F55" s="12">
        <v>3205</v>
      </c>
      <c r="G55" s="7"/>
    </row>
    <row r="56" spans="1:7" ht="15.75" thickBot="1" x14ac:dyDescent="0.3">
      <c r="A56" s="74">
        <v>641</v>
      </c>
      <c r="B56" s="7" t="s">
        <v>69</v>
      </c>
      <c r="C56" s="9"/>
      <c r="D56" s="30"/>
      <c r="E56" s="31"/>
      <c r="F56" s="12"/>
      <c r="G56" s="7"/>
    </row>
    <row r="57" spans="1:7" ht="15.75" thickBot="1" x14ac:dyDescent="0.3">
      <c r="A57" s="7">
        <v>642</v>
      </c>
      <c r="B57" s="7" t="s">
        <v>42</v>
      </c>
      <c r="C57" s="9"/>
      <c r="D57" s="30"/>
      <c r="E57" s="31"/>
      <c r="F57" s="12"/>
      <c r="G57" s="89"/>
    </row>
    <row r="58" spans="1:7" ht="15.75" thickBot="1" x14ac:dyDescent="0.3">
      <c r="A58" s="42" t="s">
        <v>70</v>
      </c>
      <c r="B58" s="53" t="s">
        <v>71</v>
      </c>
      <c r="C58" s="40">
        <v>20</v>
      </c>
      <c r="D58" s="10">
        <v>0</v>
      </c>
      <c r="E58" s="11">
        <v>20</v>
      </c>
      <c r="F58" s="41">
        <v>20</v>
      </c>
      <c r="G58" s="90"/>
    </row>
    <row r="59" spans="1:7" ht="15.75" thickBot="1" x14ac:dyDescent="0.3">
      <c r="A59" s="7">
        <v>648</v>
      </c>
      <c r="B59" s="7" t="s">
        <v>72</v>
      </c>
      <c r="C59" s="9">
        <v>50</v>
      </c>
      <c r="D59" s="30">
        <v>300</v>
      </c>
      <c r="E59" s="31">
        <v>300</v>
      </c>
      <c r="F59" s="12">
        <v>300</v>
      </c>
      <c r="G59" s="7"/>
    </row>
    <row r="60" spans="1:7" ht="15.75" thickBot="1" x14ac:dyDescent="0.3">
      <c r="A60" s="7">
        <v>649</v>
      </c>
      <c r="B60" s="7" t="s">
        <v>73</v>
      </c>
      <c r="C60" s="9">
        <v>13</v>
      </c>
      <c r="D60" s="30">
        <v>225</v>
      </c>
      <c r="E60" s="31">
        <v>13</v>
      </c>
      <c r="F60" s="12">
        <v>13</v>
      </c>
      <c r="G60" s="7"/>
    </row>
    <row r="61" spans="1:7" ht="15.75" thickBot="1" x14ac:dyDescent="0.3">
      <c r="A61" s="7">
        <v>662</v>
      </c>
      <c r="B61" s="7" t="s">
        <v>74</v>
      </c>
      <c r="C61" s="9">
        <v>8</v>
      </c>
      <c r="D61" s="30">
        <v>8</v>
      </c>
      <c r="E61" s="31">
        <v>8</v>
      </c>
      <c r="F61" s="12">
        <v>8</v>
      </c>
      <c r="G61" s="89"/>
    </row>
    <row r="62" spans="1:7" ht="15.75" thickBot="1" x14ac:dyDescent="0.3">
      <c r="A62" s="91" t="s">
        <v>75</v>
      </c>
      <c r="B62" s="92" t="s">
        <v>76</v>
      </c>
      <c r="C62" s="93"/>
      <c r="D62" s="52"/>
      <c r="E62" s="94"/>
      <c r="F62" s="95"/>
      <c r="G62" s="96"/>
    </row>
    <row r="63" spans="1:7" ht="15.75" thickBot="1" x14ac:dyDescent="0.3">
      <c r="A63" s="74" t="s">
        <v>77</v>
      </c>
      <c r="B63" s="7" t="s">
        <v>78</v>
      </c>
      <c r="C63" s="9">
        <v>30983</v>
      </c>
      <c r="D63" s="45">
        <v>31854</v>
      </c>
      <c r="E63" s="46">
        <v>34109</v>
      </c>
      <c r="F63" s="12">
        <v>34109</v>
      </c>
      <c r="G63" s="89"/>
    </row>
    <row r="64" spans="1:7" ht="15.75" thickBot="1" x14ac:dyDescent="0.3">
      <c r="A64" s="97" t="s">
        <v>10</v>
      </c>
      <c r="B64" s="98" t="s">
        <v>79</v>
      </c>
      <c r="C64" s="99"/>
      <c r="D64" s="100"/>
      <c r="E64" s="94"/>
      <c r="F64" s="95"/>
      <c r="G64" s="101" t="s">
        <v>80</v>
      </c>
    </row>
    <row r="65" spans="1:7" ht="15.75" thickBot="1" x14ac:dyDescent="0.3">
      <c r="A65" s="97"/>
      <c r="B65" s="102" t="s">
        <v>81</v>
      </c>
      <c r="C65" s="9">
        <v>30983</v>
      </c>
      <c r="D65" s="30">
        <v>31854</v>
      </c>
      <c r="E65" s="94">
        <v>34109</v>
      </c>
      <c r="F65" s="95">
        <v>34109</v>
      </c>
      <c r="G65" s="96" t="s">
        <v>57</v>
      </c>
    </row>
    <row r="66" spans="1:7" ht="15.75" thickBot="1" x14ac:dyDescent="0.3">
      <c r="A66" s="103"/>
      <c r="B66" s="104" t="s">
        <v>82</v>
      </c>
      <c r="C66" s="81"/>
      <c r="D66" s="82"/>
      <c r="E66" s="105"/>
      <c r="F66" s="84"/>
      <c r="G66" s="106" t="s">
        <v>59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34854</v>
      </c>
      <c r="D67" s="40">
        <f>SUM(D52:D63)</f>
        <v>34232</v>
      </c>
      <c r="E67" s="107">
        <f>SUM(E52:E63)</f>
        <v>38230</v>
      </c>
      <c r="F67" s="41">
        <f>SUM(F52:F63)</f>
        <v>38230</v>
      </c>
      <c r="G67" s="8"/>
    </row>
    <row r="68" spans="1:7" ht="15" x14ac:dyDescent="0.25">
      <c r="A68" s="86"/>
      <c r="B68" s="86"/>
      <c r="C68" s="87"/>
      <c r="D68" s="87"/>
      <c r="E68" s="87"/>
      <c r="F68" s="87"/>
      <c r="G68" s="86"/>
    </row>
    <row r="69" spans="1:7" ht="15.75" thickBot="1" x14ac:dyDescent="0.3">
      <c r="A69" s="108" t="s">
        <v>85</v>
      </c>
      <c r="B69" s="108"/>
      <c r="C69" s="109"/>
      <c r="D69" s="109"/>
      <c r="E69" s="109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34854</v>
      </c>
      <c r="D71" s="113">
        <f>SUM(D67)</f>
        <v>34232</v>
      </c>
      <c r="E71" s="114">
        <f>SUM(E67)</f>
        <v>38230</v>
      </c>
      <c r="F71" s="115">
        <f>SUM(F67)</f>
        <v>38230</v>
      </c>
      <c r="G71" s="32"/>
    </row>
    <row r="72" spans="1:7" ht="14.25" x14ac:dyDescent="0.2">
      <c r="A72" s="90" t="s">
        <v>87</v>
      </c>
      <c r="B72" s="90" t="s">
        <v>89</v>
      </c>
      <c r="C72" s="116">
        <v>970</v>
      </c>
      <c r="D72" s="116">
        <v>560</v>
      </c>
      <c r="E72" s="117">
        <v>980</v>
      </c>
      <c r="F72" s="118">
        <v>980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38446</v>
      </c>
      <c r="D73" s="119">
        <f>SUM(D48)</f>
        <v>37824</v>
      </c>
      <c r="E73" s="117">
        <f>SUM(E48)</f>
        <v>41830</v>
      </c>
      <c r="F73" s="118">
        <f>SUM(F48)</f>
        <v>41830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v>951</v>
      </c>
      <c r="D74" s="121">
        <v>550</v>
      </c>
      <c r="E74" s="117">
        <v>969</v>
      </c>
      <c r="F74" s="118">
        <v>969</v>
      </c>
      <c r="G74" s="24"/>
    </row>
    <row r="75" spans="1:7" ht="15.75" thickBot="1" x14ac:dyDescent="0.3">
      <c r="A75" s="7"/>
      <c r="B75" s="122" t="s">
        <v>93</v>
      </c>
      <c r="C75" s="123">
        <f>SUM(C73-C71)</f>
        <v>3592</v>
      </c>
      <c r="D75" s="123">
        <f>SUM(D73-D71)</f>
        <v>3592</v>
      </c>
      <c r="E75" s="124">
        <f>SUM(E73-E71)</f>
        <v>3600</v>
      </c>
      <c r="F75" s="125">
        <f>SUM(F73-F71)</f>
        <v>3600</v>
      </c>
      <c r="G75" s="7"/>
    </row>
    <row r="76" spans="1:7" ht="15" x14ac:dyDescent="0.25">
      <c r="A76" s="86"/>
      <c r="B76" s="126"/>
      <c r="C76" s="127"/>
      <c r="D76" s="127"/>
      <c r="E76" s="128"/>
      <c r="F76" s="128"/>
      <c r="G76" s="86"/>
    </row>
    <row r="77" spans="1:7" ht="15" x14ac:dyDescent="0.25">
      <c r="A77" s="335" t="s">
        <v>94</v>
      </c>
      <c r="B77" s="335"/>
      <c r="C77" s="335"/>
      <c r="D77" s="335"/>
      <c r="E77" s="335"/>
      <c r="F77" s="335"/>
      <c r="G77" s="335"/>
    </row>
    <row r="78" spans="1:7" ht="15" x14ac:dyDescent="0.25">
      <c r="A78" s="129" t="s">
        <v>95</v>
      </c>
      <c r="B78" s="126"/>
      <c r="C78" s="127"/>
      <c r="D78" s="127"/>
      <c r="E78" s="127"/>
      <c r="F78" s="127"/>
      <c r="G78" s="86"/>
    </row>
    <row r="79" spans="1:7" ht="15" x14ac:dyDescent="0.25">
      <c r="A79" s="86"/>
      <c r="B79" s="126"/>
      <c r="C79" s="127"/>
      <c r="D79" s="127"/>
      <c r="E79" s="127"/>
      <c r="F79" s="127"/>
      <c r="G79" s="86"/>
    </row>
    <row r="80" spans="1:7" ht="15" x14ac:dyDescent="0.25">
      <c r="A80" s="322" t="s">
        <v>96</v>
      </c>
      <c r="B80" s="322"/>
      <c r="C80" s="109"/>
      <c r="D80" s="109"/>
      <c r="E80" s="109"/>
      <c r="F80" s="110"/>
      <c r="G80" s="108"/>
    </row>
    <row r="81" spans="1:7" ht="15" x14ac:dyDescent="0.25">
      <c r="A81" s="322" t="s">
        <v>97</v>
      </c>
      <c r="B81" s="322"/>
      <c r="C81" s="109"/>
      <c r="D81" s="109"/>
      <c r="E81" s="109"/>
      <c r="F81" s="110"/>
      <c r="G81" s="108"/>
    </row>
    <row r="82" spans="1:7" ht="15" x14ac:dyDescent="0.25">
      <c r="A82" s="322" t="s">
        <v>98</v>
      </c>
      <c r="B82" s="322"/>
      <c r="C82" s="109"/>
      <c r="D82" s="109"/>
      <c r="E82" s="109"/>
      <c r="F82" s="110"/>
      <c r="G82" s="108"/>
    </row>
    <row r="83" spans="1:7" ht="15" x14ac:dyDescent="0.25">
      <c r="A83" s="108"/>
      <c r="B83" s="108"/>
      <c r="C83" s="109"/>
      <c r="D83" s="109"/>
      <c r="E83" s="109"/>
      <c r="F83" s="110"/>
      <c r="G83" s="108"/>
    </row>
    <row r="84" spans="1:7" ht="14.25" x14ac:dyDescent="0.2">
      <c r="A84" s="108"/>
      <c r="B84" s="108"/>
      <c r="C84" s="108"/>
    </row>
    <row r="85" spans="1:7" ht="14.25" x14ac:dyDescent="0.2">
      <c r="A85" s="108"/>
      <c r="B85" s="108"/>
      <c r="C85" s="108"/>
    </row>
    <row r="86" spans="1:7" ht="14.25" x14ac:dyDescent="0.2">
      <c r="A86" s="108"/>
      <c r="B86" s="108"/>
      <c r="C86" s="108"/>
    </row>
    <row r="87" spans="1:7" ht="14.25" x14ac:dyDescent="0.2">
      <c r="A87" s="108"/>
      <c r="B87" s="108"/>
      <c r="C87" s="108"/>
    </row>
    <row r="88" spans="1:7" ht="14.25" x14ac:dyDescent="0.2">
      <c r="A88" s="108"/>
      <c r="B88" s="108"/>
      <c r="C88" s="108"/>
    </row>
    <row r="89" spans="1:7" ht="14.25" x14ac:dyDescent="0.2">
      <c r="A89" s="108"/>
      <c r="B89" s="108"/>
      <c r="C89" s="108"/>
    </row>
    <row r="90" spans="1:7" ht="14.25" x14ac:dyDescent="0.2">
      <c r="A90" s="108"/>
      <c r="B90" s="108"/>
      <c r="C90" s="108"/>
    </row>
    <row r="91" spans="1:7" ht="14.25" x14ac:dyDescent="0.2">
      <c r="A91" s="108"/>
      <c r="B91" s="130"/>
      <c r="C91" s="130"/>
    </row>
    <row r="92" spans="1:7" ht="14.25" x14ac:dyDescent="0.2">
      <c r="A92" s="108"/>
      <c r="B92" s="130"/>
      <c r="C92" s="130"/>
    </row>
    <row r="93" spans="1:7" ht="14.25" x14ac:dyDescent="0.2">
      <c r="A93" s="108"/>
      <c r="B93" s="130"/>
      <c r="C93" s="130"/>
    </row>
    <row r="94" spans="1:7" ht="14.25" x14ac:dyDescent="0.2">
      <c r="A94" s="108"/>
      <c r="B94" s="130"/>
      <c r="C94" s="130"/>
    </row>
    <row r="95" spans="1:7" ht="14.25" x14ac:dyDescent="0.2">
      <c r="A95" s="108"/>
      <c r="B95" s="130"/>
      <c r="C95" s="130"/>
    </row>
    <row r="96" spans="1:7" ht="14.25" x14ac:dyDescent="0.2">
      <c r="A96" s="108"/>
      <c r="B96" s="130"/>
      <c r="C96" s="130"/>
    </row>
    <row r="97" spans="1:3" x14ac:dyDescent="0.2">
      <c r="A97" s="130"/>
      <c r="B97" s="130"/>
      <c r="C97" s="130"/>
    </row>
    <row r="98" spans="1:3" x14ac:dyDescent="0.2">
      <c r="A98" s="130"/>
      <c r="B98" s="130"/>
      <c r="C98" s="130"/>
    </row>
    <row r="99" spans="1:3" x14ac:dyDescent="0.2">
      <c r="A99" s="130"/>
      <c r="B99" s="130"/>
      <c r="C99" s="130"/>
    </row>
    <row r="100" spans="1:3" x14ac:dyDescent="0.2">
      <c r="A100" s="130"/>
      <c r="B100" s="130"/>
      <c r="C100" s="130"/>
    </row>
    <row r="101" spans="1:3" x14ac:dyDescent="0.2">
      <c r="A101" s="130"/>
      <c r="B101" s="130"/>
      <c r="C101" s="130"/>
    </row>
    <row r="102" spans="1:3" x14ac:dyDescent="0.2">
      <c r="A102" s="130"/>
      <c r="B102" s="130"/>
      <c r="C102" s="130"/>
    </row>
    <row r="103" spans="1:3" x14ac:dyDescent="0.2">
      <c r="A103" s="130"/>
      <c r="B103" s="130"/>
      <c r="C103" s="130"/>
    </row>
    <row r="104" spans="1:3" x14ac:dyDescent="0.2">
      <c r="A104" s="130"/>
      <c r="B104" s="130"/>
      <c r="C104" s="130"/>
    </row>
    <row r="105" spans="1:3" x14ac:dyDescent="0.2">
      <c r="A105" s="130"/>
      <c r="B105" s="130"/>
      <c r="C105" s="130"/>
    </row>
    <row r="106" spans="1:3" x14ac:dyDescent="0.2">
      <c r="A106" s="130"/>
      <c r="B106" s="130"/>
      <c r="C106" s="130"/>
    </row>
    <row r="107" spans="1:3" x14ac:dyDescent="0.2">
      <c r="A107" s="130"/>
      <c r="B107" s="130"/>
      <c r="C107" s="130"/>
    </row>
    <row r="108" spans="1:3" x14ac:dyDescent="0.2">
      <c r="A108" s="130"/>
      <c r="B108" s="130"/>
      <c r="C108" s="130"/>
    </row>
    <row r="109" spans="1:3" x14ac:dyDescent="0.2">
      <c r="A109" s="130"/>
      <c r="B109" s="130"/>
      <c r="C109" s="130"/>
    </row>
    <row r="110" spans="1:3" x14ac:dyDescent="0.2">
      <c r="A110" s="130"/>
      <c r="B110" s="130"/>
      <c r="C110" s="130"/>
    </row>
    <row r="111" spans="1:3" x14ac:dyDescent="0.2">
      <c r="A111" s="130"/>
      <c r="B111" s="130"/>
      <c r="C111" s="130"/>
    </row>
    <row r="112" spans="1:3" x14ac:dyDescent="0.2">
      <c r="A112" s="130"/>
      <c r="B112" s="130"/>
      <c r="C112" s="130"/>
    </row>
    <row r="113" spans="1:3" x14ac:dyDescent="0.2">
      <c r="A113" s="130"/>
      <c r="B113" s="130"/>
      <c r="C113" s="130"/>
    </row>
  </sheetData>
  <protectedRanges>
    <protectedRange sqref="C2" name="Oblast10_1_5"/>
    <protectedRange sqref="C80:G82" name="Oblast9_1_4"/>
    <protectedRange sqref="G52:G63" name="Oblast8_1_5"/>
    <protectedRange sqref="G9:G18" name="Oblast4_1_5"/>
    <protectedRange sqref="G20:G22" name="Oblast3_1_5"/>
    <protectedRange sqref="G9:G18" name="Oblast2_1_5"/>
    <protectedRange sqref="G5:G7" name="Oblast1_1_5"/>
    <protectedRange sqref="G20:G22" name="Oblast6_1_5"/>
    <protectedRange sqref="G24:G47" name="Oblast7_1_5"/>
    <protectedRange sqref="G64:G66" name="Oblast8_2_1_5"/>
    <protectedRange sqref="C9:F18" name="Oblast4_1_1_5"/>
    <protectedRange sqref="C20:F22" name="Oblast3_1_1_5"/>
    <protectedRange sqref="C9:F18" name="Oblast2_1_1_5"/>
    <protectedRange sqref="C5:F7" name="Oblast1_1_1_5"/>
    <protectedRange sqref="C20:F22" name="Oblast6_1_1_5"/>
    <protectedRange sqref="C24:F47" name="Oblast7_1_1_5"/>
    <protectedRange sqref="C52:F63" name="Oblast8_1_1_5"/>
    <protectedRange sqref="C64:F66" name="Oblast8_2_1_1_5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7:G77"/>
  </mergeCells>
  <pageMargins left="0.7" right="0.7" top="0.78740157499999996" bottom="0.78740157499999996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5ED5-AA6B-492C-824E-7D0C9B81B3EF}">
  <dimension ref="A1:L113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8" max="8" width="57.5703125" bestFit="1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264" max="264" width="57.5703125" bestFit="1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520" max="520" width="57.5703125" bestFit="1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776" max="776" width="57.5703125" bestFit="1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032" max="1032" width="57.5703125" bestFit="1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288" max="1288" width="57.5703125" bestFit="1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544" max="1544" width="57.5703125" bestFit="1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1800" max="1800" width="57.5703125" bestFit="1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056" max="2056" width="57.5703125" bestFit="1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312" max="2312" width="57.5703125" bestFit="1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568" max="2568" width="57.5703125" bestFit="1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2824" max="2824" width="57.5703125" bestFit="1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080" max="3080" width="57.5703125" bestFit="1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336" max="3336" width="57.5703125" bestFit="1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592" max="3592" width="57.5703125" bestFit="1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3848" max="3848" width="57.5703125" bestFit="1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104" max="4104" width="57.5703125" bestFit="1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360" max="4360" width="57.5703125" bestFit="1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616" max="4616" width="57.5703125" bestFit="1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4872" max="4872" width="57.5703125" bestFit="1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128" max="5128" width="57.5703125" bestFit="1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384" max="5384" width="57.5703125" bestFit="1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640" max="5640" width="57.5703125" bestFit="1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5896" max="5896" width="57.5703125" bestFit="1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152" max="6152" width="57.5703125" bestFit="1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408" max="6408" width="57.5703125" bestFit="1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664" max="6664" width="57.5703125" bestFit="1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6920" max="6920" width="57.5703125" bestFit="1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176" max="7176" width="57.5703125" bestFit="1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432" max="7432" width="57.5703125" bestFit="1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688" max="7688" width="57.5703125" bestFit="1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7944" max="7944" width="57.5703125" bestFit="1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200" max="8200" width="57.5703125" bestFit="1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456" max="8456" width="57.5703125" bestFit="1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712" max="8712" width="57.5703125" bestFit="1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8968" max="8968" width="57.5703125" bestFit="1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224" max="9224" width="57.5703125" bestFit="1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480" max="9480" width="57.5703125" bestFit="1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736" max="9736" width="57.5703125" bestFit="1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9992" max="9992" width="57.5703125" bestFit="1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248" max="10248" width="57.5703125" bestFit="1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504" max="10504" width="57.5703125" bestFit="1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0760" max="10760" width="57.5703125" bestFit="1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016" max="11016" width="57.5703125" bestFit="1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272" max="11272" width="57.5703125" bestFit="1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528" max="11528" width="57.5703125" bestFit="1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1784" max="11784" width="57.5703125" bestFit="1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040" max="12040" width="57.5703125" bestFit="1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296" max="12296" width="57.5703125" bestFit="1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552" max="12552" width="57.5703125" bestFit="1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2808" max="12808" width="57.5703125" bestFit="1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064" max="13064" width="57.5703125" bestFit="1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320" max="13320" width="57.5703125" bestFit="1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576" max="13576" width="57.5703125" bestFit="1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3832" max="13832" width="57.5703125" bestFit="1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088" max="14088" width="57.5703125" bestFit="1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344" max="14344" width="57.5703125" bestFit="1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600" max="14600" width="57.5703125" bestFit="1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4856" max="14856" width="57.5703125" bestFit="1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112" max="15112" width="57.5703125" bestFit="1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368" max="15368" width="57.5703125" bestFit="1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624" max="15624" width="57.5703125" bestFit="1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5880" max="15880" width="57.5703125" bestFit="1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  <col min="16136" max="16136" width="57.5703125" bestFit="1" customWidth="1"/>
  </cols>
  <sheetData>
    <row r="1" spans="1:12" ht="16.5" thickBot="1" x14ac:dyDescent="0.25">
      <c r="A1" s="323" t="s">
        <v>322</v>
      </c>
      <c r="B1" s="323"/>
      <c r="C1" s="323"/>
      <c r="D1" s="323"/>
      <c r="E1" s="323"/>
      <c r="F1" s="323"/>
      <c r="G1" s="323"/>
      <c r="H1" s="108"/>
      <c r="I1" s="130"/>
      <c r="J1" s="130"/>
      <c r="K1" s="130"/>
      <c r="L1" s="130"/>
    </row>
    <row r="2" spans="1:12" ht="16.5" thickBot="1" x14ac:dyDescent="0.3">
      <c r="A2" s="324" t="s">
        <v>0</v>
      </c>
      <c r="B2" s="325"/>
      <c r="C2" s="336" t="s">
        <v>210</v>
      </c>
      <c r="D2" s="327"/>
      <c r="E2" s="327"/>
      <c r="F2" s="327"/>
      <c r="G2" s="328"/>
      <c r="H2" s="108"/>
      <c r="I2" s="130"/>
      <c r="J2" s="130"/>
      <c r="K2" s="130"/>
      <c r="L2" s="130"/>
    </row>
    <row r="3" spans="1:12" ht="45.75" thickBot="1" x14ac:dyDescent="0.3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  <c r="H3" s="140"/>
      <c r="I3" s="130"/>
      <c r="J3" s="130"/>
      <c r="K3" s="130"/>
      <c r="L3" s="130"/>
    </row>
    <row r="4" spans="1:12" ht="15.75" thickBot="1" x14ac:dyDescent="0.3">
      <c r="A4" s="7">
        <v>501</v>
      </c>
      <c r="B4" s="8" t="s">
        <v>9</v>
      </c>
      <c r="C4" s="10">
        <f>SUM(C5:C7)</f>
        <v>560</v>
      </c>
      <c r="D4" s="10">
        <f>SUM(D5:D7)</f>
        <v>560</v>
      </c>
      <c r="E4" s="11">
        <f>SUM(E5:E7)</f>
        <v>560</v>
      </c>
      <c r="F4" s="12">
        <f>SUM(F5:F7)</f>
        <v>560</v>
      </c>
      <c r="G4" s="10"/>
      <c r="H4" s="140"/>
      <c r="I4" s="130"/>
      <c r="J4" s="130"/>
      <c r="K4" s="130"/>
      <c r="L4" s="130"/>
    </row>
    <row r="5" spans="1:12" ht="14.25" x14ac:dyDescent="0.2">
      <c r="A5" s="329" t="s">
        <v>10</v>
      </c>
      <c r="B5" s="13" t="s">
        <v>11</v>
      </c>
      <c r="C5" s="14"/>
      <c r="D5" s="15"/>
      <c r="E5" s="16"/>
      <c r="F5" s="17"/>
      <c r="G5" s="18"/>
      <c r="H5" s="108"/>
      <c r="I5" s="130"/>
      <c r="J5" s="130"/>
      <c r="K5" s="130"/>
      <c r="L5" s="130"/>
    </row>
    <row r="6" spans="1:12" ht="14.25" x14ac:dyDescent="0.2">
      <c r="A6" s="330"/>
      <c r="B6" s="19" t="s">
        <v>12</v>
      </c>
      <c r="C6" s="20">
        <v>400</v>
      </c>
      <c r="D6" s="21">
        <v>400</v>
      </c>
      <c r="E6" s="22">
        <v>400</v>
      </c>
      <c r="F6" s="23">
        <v>400</v>
      </c>
      <c r="G6" s="21"/>
      <c r="H6" s="206"/>
      <c r="I6" s="130"/>
      <c r="J6" s="130"/>
      <c r="K6" s="130"/>
      <c r="L6" s="130"/>
    </row>
    <row r="7" spans="1:12" ht="15" thickBot="1" x14ac:dyDescent="0.25">
      <c r="A7" s="331"/>
      <c r="B7" s="24" t="s">
        <v>13</v>
      </c>
      <c r="C7" s="25">
        <v>160</v>
      </c>
      <c r="D7" s="26">
        <v>160</v>
      </c>
      <c r="E7" s="27">
        <v>160</v>
      </c>
      <c r="F7" s="28">
        <v>160</v>
      </c>
      <c r="G7" s="29" t="s">
        <v>149</v>
      </c>
      <c r="H7" s="108"/>
      <c r="I7" s="130"/>
      <c r="J7" s="130"/>
      <c r="K7" s="130"/>
      <c r="L7" s="130"/>
    </row>
    <row r="8" spans="1:12" ht="15.75" thickBot="1" x14ac:dyDescent="0.3">
      <c r="A8" s="7">
        <v>502</v>
      </c>
      <c r="B8" s="7" t="s">
        <v>14</v>
      </c>
      <c r="C8" s="9">
        <f>SUM(C9:C12)</f>
        <v>145</v>
      </c>
      <c r="D8" s="30">
        <f>SUM(D9:D12)</f>
        <v>165</v>
      </c>
      <c r="E8" s="31">
        <f>SUM(E9:E12)</f>
        <v>255</v>
      </c>
      <c r="F8" s="12">
        <f>SUM(F9:F12)</f>
        <v>205</v>
      </c>
      <c r="G8" s="77" t="s">
        <v>152</v>
      </c>
      <c r="H8" s="140"/>
      <c r="I8" s="130"/>
      <c r="J8" s="130"/>
      <c r="K8" s="130"/>
      <c r="L8" s="130"/>
    </row>
    <row r="9" spans="1:12" ht="14.25" x14ac:dyDescent="0.2">
      <c r="A9" s="332" t="s">
        <v>10</v>
      </c>
      <c r="B9" s="32" t="s">
        <v>15</v>
      </c>
      <c r="C9" s="33">
        <v>25</v>
      </c>
      <c r="D9" s="18">
        <v>25</v>
      </c>
      <c r="E9" s="34">
        <v>25</v>
      </c>
      <c r="F9" s="35">
        <v>25</v>
      </c>
      <c r="G9" s="18"/>
      <c r="H9" s="108"/>
      <c r="I9" s="130"/>
      <c r="J9" s="130"/>
      <c r="K9" s="130"/>
      <c r="L9" s="130"/>
    </row>
    <row r="10" spans="1:12" ht="14.25" x14ac:dyDescent="0.2">
      <c r="A10" s="333"/>
      <c r="B10" s="19" t="s">
        <v>16</v>
      </c>
      <c r="C10" s="14">
        <v>60</v>
      </c>
      <c r="D10" s="15">
        <v>70</v>
      </c>
      <c r="E10" s="16">
        <v>140</v>
      </c>
      <c r="F10" s="17">
        <v>90</v>
      </c>
      <c r="G10" s="15" t="s">
        <v>163</v>
      </c>
      <c r="H10" s="108"/>
      <c r="I10" s="130"/>
      <c r="J10" s="130"/>
      <c r="K10" s="130"/>
      <c r="L10" s="130"/>
    </row>
    <row r="11" spans="1:12" ht="14.25" x14ac:dyDescent="0.2">
      <c r="A11" s="333"/>
      <c r="B11" s="19" t="s">
        <v>17</v>
      </c>
      <c r="C11" s="20">
        <v>60</v>
      </c>
      <c r="D11" s="21">
        <v>70</v>
      </c>
      <c r="E11" s="22">
        <v>90</v>
      </c>
      <c r="F11" s="23">
        <v>90</v>
      </c>
      <c r="G11" s="21"/>
      <c r="H11" s="108"/>
      <c r="I11" s="130"/>
      <c r="J11" s="130"/>
      <c r="K11" s="130"/>
      <c r="L11" s="130"/>
    </row>
    <row r="12" spans="1:12" ht="15" thickBot="1" x14ac:dyDescent="0.25">
      <c r="A12" s="334"/>
      <c r="B12" s="24" t="s">
        <v>18</v>
      </c>
      <c r="C12" s="36"/>
      <c r="D12" s="37"/>
      <c r="E12" s="38"/>
      <c r="F12" s="39"/>
      <c r="G12" s="26"/>
      <c r="H12" s="108"/>
      <c r="I12" s="130"/>
      <c r="J12" s="130"/>
      <c r="K12" s="130"/>
      <c r="L12" s="130"/>
    </row>
    <row r="13" spans="1:12" ht="15.75" thickBot="1" x14ac:dyDescent="0.3">
      <c r="A13" s="7">
        <v>504</v>
      </c>
      <c r="B13" s="8" t="s">
        <v>19</v>
      </c>
      <c r="C13" s="40"/>
      <c r="D13" s="10"/>
      <c r="E13" s="11"/>
      <c r="F13" s="41"/>
      <c r="G13" s="10"/>
      <c r="H13" s="86"/>
      <c r="I13" s="130"/>
      <c r="J13" s="130"/>
      <c r="K13" s="130"/>
      <c r="L13" s="130"/>
    </row>
    <row r="14" spans="1:12" ht="15.75" thickBot="1" x14ac:dyDescent="0.3">
      <c r="A14" s="42" t="s">
        <v>20</v>
      </c>
      <c r="B14" s="8" t="s">
        <v>21</v>
      </c>
      <c r="C14" s="40"/>
      <c r="D14" s="10"/>
      <c r="E14" s="11"/>
      <c r="F14" s="41"/>
      <c r="G14" s="10"/>
      <c r="H14" s="207"/>
      <c r="I14" s="130"/>
      <c r="J14" s="130"/>
      <c r="K14" s="130"/>
      <c r="L14" s="130"/>
    </row>
    <row r="15" spans="1:12" ht="15.75" thickBot="1" x14ac:dyDescent="0.3">
      <c r="A15" s="7">
        <v>511</v>
      </c>
      <c r="B15" s="7" t="s">
        <v>22</v>
      </c>
      <c r="C15" s="9">
        <v>17</v>
      </c>
      <c r="D15" s="30">
        <v>17</v>
      </c>
      <c r="E15" s="31">
        <v>17</v>
      </c>
      <c r="F15" s="12">
        <v>17</v>
      </c>
      <c r="G15" s="44"/>
      <c r="H15" s="141"/>
      <c r="I15" s="130"/>
      <c r="J15" s="130"/>
      <c r="K15" s="130"/>
      <c r="L15" s="130"/>
    </row>
    <row r="16" spans="1:12" ht="15.75" thickBot="1" x14ac:dyDescent="0.3">
      <c r="A16" s="8">
        <v>512</v>
      </c>
      <c r="B16" s="7" t="s">
        <v>23</v>
      </c>
      <c r="C16" s="40">
        <v>2</v>
      </c>
      <c r="D16" s="10">
        <v>2</v>
      </c>
      <c r="E16" s="11">
        <v>2</v>
      </c>
      <c r="F16" s="41">
        <v>2</v>
      </c>
      <c r="G16" s="30"/>
      <c r="H16" s="140"/>
      <c r="I16" s="130"/>
      <c r="J16" s="130"/>
      <c r="K16" s="130"/>
      <c r="L16" s="130"/>
    </row>
    <row r="17" spans="1:12" ht="15.75" thickBot="1" x14ac:dyDescent="0.3">
      <c r="A17" s="7">
        <v>513</v>
      </c>
      <c r="B17" s="7" t="s">
        <v>24</v>
      </c>
      <c r="C17" s="9">
        <v>10</v>
      </c>
      <c r="D17" s="30">
        <v>5</v>
      </c>
      <c r="E17" s="31">
        <v>10</v>
      </c>
      <c r="F17" s="12">
        <v>10</v>
      </c>
      <c r="G17" s="44"/>
      <c r="H17" s="108"/>
      <c r="I17" s="130"/>
      <c r="J17" s="130"/>
      <c r="K17" s="130"/>
      <c r="L17" s="130"/>
    </row>
    <row r="18" spans="1:12" ht="15.75" thickBot="1" x14ac:dyDescent="0.3">
      <c r="A18" s="7">
        <v>516</v>
      </c>
      <c r="B18" s="7" t="s">
        <v>25</v>
      </c>
      <c r="C18" s="9"/>
      <c r="D18" s="30"/>
      <c r="E18" s="31"/>
      <c r="F18" s="12"/>
      <c r="G18" s="44"/>
      <c r="H18" s="108"/>
      <c r="I18" s="130"/>
      <c r="J18" s="130"/>
      <c r="K18" s="130"/>
      <c r="L18" s="130"/>
    </row>
    <row r="19" spans="1:12" ht="15.75" thickBot="1" x14ac:dyDescent="0.3">
      <c r="A19" s="7">
        <v>518</v>
      </c>
      <c r="B19" s="7" t="s">
        <v>26</v>
      </c>
      <c r="C19" s="9">
        <f>SUM(C20:C22)</f>
        <v>264</v>
      </c>
      <c r="D19" s="45">
        <f>SUM(D20:D22)</f>
        <v>270</v>
      </c>
      <c r="E19" s="46">
        <f>SUM(E20:E22)</f>
        <v>270</v>
      </c>
      <c r="F19" s="12">
        <f>SUM(F20:F22)</f>
        <v>270</v>
      </c>
      <c r="G19" s="30"/>
      <c r="H19" s="140"/>
      <c r="I19" s="130"/>
      <c r="J19" s="130"/>
      <c r="K19" s="130"/>
      <c r="L19" s="130"/>
    </row>
    <row r="20" spans="1:12" ht="15" x14ac:dyDescent="0.25">
      <c r="A20" s="47" t="s">
        <v>10</v>
      </c>
      <c r="B20" s="32" t="s">
        <v>27</v>
      </c>
      <c r="C20" s="48">
        <v>4</v>
      </c>
      <c r="D20" s="49">
        <v>10</v>
      </c>
      <c r="E20" s="50">
        <v>10</v>
      </c>
      <c r="F20" s="51">
        <v>10</v>
      </c>
      <c r="G20" s="52"/>
      <c r="H20" s="140"/>
      <c r="I20" s="130"/>
      <c r="J20" s="130"/>
      <c r="K20" s="130"/>
      <c r="L20" s="130"/>
    </row>
    <row r="21" spans="1:12" ht="15" x14ac:dyDescent="0.25">
      <c r="A21" s="53"/>
      <c r="B21" s="19" t="s">
        <v>28</v>
      </c>
      <c r="C21" s="54"/>
      <c r="D21" s="55"/>
      <c r="E21" s="56"/>
      <c r="F21" s="57"/>
      <c r="G21" s="55"/>
      <c r="H21" s="140"/>
      <c r="I21" s="130"/>
      <c r="J21" s="130"/>
      <c r="K21" s="130"/>
      <c r="L21" s="130"/>
    </row>
    <row r="22" spans="1:12" ht="15.75" thickBot="1" x14ac:dyDescent="0.3">
      <c r="A22" s="53"/>
      <c r="B22" s="58" t="s">
        <v>13</v>
      </c>
      <c r="C22" s="59">
        <v>260</v>
      </c>
      <c r="D22" s="60">
        <v>260</v>
      </c>
      <c r="E22" s="61">
        <v>260</v>
      </c>
      <c r="F22" s="62">
        <v>260</v>
      </c>
      <c r="G22" s="79" t="s">
        <v>153</v>
      </c>
      <c r="H22" s="140"/>
      <c r="I22" s="130"/>
      <c r="J22" s="130"/>
      <c r="K22" s="130"/>
      <c r="L22" s="130"/>
    </row>
    <row r="23" spans="1:12" ht="15.75" thickBot="1" x14ac:dyDescent="0.3">
      <c r="A23" s="64">
        <v>521</v>
      </c>
      <c r="B23" s="64" t="s">
        <v>29</v>
      </c>
      <c r="C23" s="9">
        <f>SUM(C24:C27)</f>
        <v>2323</v>
      </c>
      <c r="D23" s="30">
        <f>SUM(D24:D27)</f>
        <v>2325</v>
      </c>
      <c r="E23" s="31">
        <f>SUM(E24:E27)</f>
        <v>2344</v>
      </c>
      <c r="F23" s="12">
        <f>SUM(F24:F27)</f>
        <v>2344</v>
      </c>
      <c r="G23" s="30"/>
      <c r="H23" s="140"/>
      <c r="I23" s="130"/>
      <c r="J23" s="130"/>
      <c r="K23" s="130"/>
      <c r="L23" s="130"/>
    </row>
    <row r="24" spans="1:12" ht="14.25" x14ac:dyDescent="0.2">
      <c r="A24" s="65" t="s">
        <v>10</v>
      </c>
      <c r="B24" s="66" t="s">
        <v>30</v>
      </c>
      <c r="C24" s="33">
        <v>2296</v>
      </c>
      <c r="D24" s="18">
        <v>2296</v>
      </c>
      <c r="E24" s="16">
        <v>2312</v>
      </c>
      <c r="F24" s="17">
        <v>2312</v>
      </c>
      <c r="G24" s="18"/>
      <c r="H24" s="108"/>
      <c r="I24" s="130"/>
      <c r="J24" s="130"/>
      <c r="K24" s="130"/>
      <c r="L24" s="130"/>
    </row>
    <row r="25" spans="1:12" ht="14.25" x14ac:dyDescent="0.2">
      <c r="A25" s="67"/>
      <c r="B25" s="68" t="s">
        <v>31</v>
      </c>
      <c r="C25" s="14">
        <v>17</v>
      </c>
      <c r="D25" s="15">
        <v>17</v>
      </c>
      <c r="E25" s="22">
        <v>20</v>
      </c>
      <c r="F25" s="23">
        <v>20</v>
      </c>
      <c r="G25" s="21"/>
      <c r="H25" s="108"/>
      <c r="I25" s="130"/>
      <c r="J25" s="130"/>
      <c r="K25" s="130"/>
      <c r="L25" s="130"/>
    </row>
    <row r="26" spans="1:12" ht="14.25" x14ac:dyDescent="0.2">
      <c r="A26" s="67"/>
      <c r="B26" s="67" t="s">
        <v>33</v>
      </c>
      <c r="C26" s="69">
        <v>10</v>
      </c>
      <c r="D26" s="29">
        <v>12</v>
      </c>
      <c r="E26" s="70">
        <v>12</v>
      </c>
      <c r="F26" s="71">
        <v>12</v>
      </c>
      <c r="G26" s="29"/>
      <c r="H26" s="108"/>
      <c r="I26" s="130"/>
      <c r="J26" s="130"/>
      <c r="K26" s="130"/>
      <c r="L26" s="130"/>
    </row>
    <row r="27" spans="1:12" ht="15" thickBot="1" x14ac:dyDescent="0.25">
      <c r="A27" s="72"/>
      <c r="B27" s="73" t="s">
        <v>34</v>
      </c>
      <c r="C27" s="36"/>
      <c r="D27" s="37"/>
      <c r="E27" s="38"/>
      <c r="F27" s="39"/>
      <c r="G27" s="37"/>
      <c r="H27" s="108"/>
      <c r="I27" s="130"/>
      <c r="J27" s="130"/>
      <c r="K27" s="130"/>
      <c r="L27" s="130"/>
    </row>
    <row r="28" spans="1:12" ht="15.75" thickBot="1" x14ac:dyDescent="0.3">
      <c r="A28" s="7">
        <v>524</v>
      </c>
      <c r="B28" s="7" t="s">
        <v>35</v>
      </c>
      <c r="C28" s="9">
        <v>776</v>
      </c>
      <c r="D28" s="30">
        <v>776</v>
      </c>
      <c r="E28" s="31">
        <v>782</v>
      </c>
      <c r="F28" s="12">
        <v>782</v>
      </c>
      <c r="G28" s="30"/>
      <c r="H28" s="140"/>
      <c r="I28" s="130"/>
      <c r="J28" s="130"/>
      <c r="K28" s="130"/>
      <c r="L28" s="130"/>
    </row>
    <row r="29" spans="1:12" ht="15.75" thickBot="1" x14ac:dyDescent="0.3">
      <c r="A29" s="7">
        <v>525</v>
      </c>
      <c r="B29" s="7" t="s">
        <v>36</v>
      </c>
      <c r="C29" s="9">
        <v>5</v>
      </c>
      <c r="D29" s="30">
        <v>5</v>
      </c>
      <c r="E29" s="31">
        <v>6</v>
      </c>
      <c r="F29" s="12">
        <v>6</v>
      </c>
      <c r="G29" s="30"/>
      <c r="H29" s="140"/>
      <c r="I29" s="130"/>
      <c r="J29" s="130"/>
      <c r="K29" s="130"/>
      <c r="L29" s="130"/>
    </row>
    <row r="30" spans="1:12" ht="15.75" thickBot="1" x14ac:dyDescent="0.3">
      <c r="A30" s="7">
        <v>527</v>
      </c>
      <c r="B30" s="7" t="s">
        <v>37</v>
      </c>
      <c r="C30" s="9">
        <v>150</v>
      </c>
      <c r="D30" s="30">
        <v>150</v>
      </c>
      <c r="E30" s="31">
        <v>155</v>
      </c>
      <c r="F30" s="12">
        <v>155</v>
      </c>
      <c r="G30" s="30"/>
      <c r="H30" s="140"/>
      <c r="I30" s="130"/>
      <c r="J30" s="130"/>
      <c r="K30" s="130"/>
      <c r="L30" s="130"/>
    </row>
    <row r="31" spans="1:12" ht="15.75" thickBot="1" x14ac:dyDescent="0.3">
      <c r="A31" s="7">
        <v>528</v>
      </c>
      <c r="B31" s="7" t="s">
        <v>38</v>
      </c>
      <c r="C31" s="9"/>
      <c r="D31" s="30"/>
      <c r="E31" s="31"/>
      <c r="F31" s="12"/>
      <c r="G31" s="30"/>
      <c r="H31" s="140"/>
      <c r="I31" s="130"/>
      <c r="J31" s="130"/>
      <c r="K31" s="130"/>
      <c r="L31" s="130"/>
    </row>
    <row r="32" spans="1:12" ht="15.75" thickBot="1" x14ac:dyDescent="0.3">
      <c r="A32" s="7">
        <v>531</v>
      </c>
      <c r="B32" s="7" t="s">
        <v>39</v>
      </c>
      <c r="C32" s="9"/>
      <c r="D32" s="30"/>
      <c r="E32" s="31"/>
      <c r="F32" s="12"/>
      <c r="G32" s="30"/>
      <c r="H32" s="140"/>
      <c r="I32" s="130"/>
      <c r="J32" s="130"/>
      <c r="K32" s="130"/>
      <c r="L32" s="130"/>
    </row>
    <row r="33" spans="1:12" ht="15.75" thickBot="1" x14ac:dyDescent="0.3">
      <c r="A33" s="7">
        <v>538</v>
      </c>
      <c r="B33" s="7" t="s">
        <v>40</v>
      </c>
      <c r="C33" s="9">
        <v>4</v>
      </c>
      <c r="D33" s="30">
        <v>4</v>
      </c>
      <c r="E33" s="31">
        <v>4</v>
      </c>
      <c r="F33" s="12">
        <v>4</v>
      </c>
      <c r="G33" s="30"/>
      <c r="H33" s="140"/>
      <c r="I33" s="130"/>
      <c r="J33" s="130"/>
      <c r="K33" s="130"/>
      <c r="L33" s="130"/>
    </row>
    <row r="34" spans="1:12" ht="15.75" thickBot="1" x14ac:dyDescent="0.3">
      <c r="A34" s="74" t="s">
        <v>41</v>
      </c>
      <c r="B34" s="7" t="s">
        <v>42</v>
      </c>
      <c r="C34" s="9"/>
      <c r="D34" s="63"/>
      <c r="E34" s="75"/>
      <c r="F34" s="76"/>
      <c r="G34" s="30"/>
      <c r="H34" s="140"/>
      <c r="I34" s="130"/>
      <c r="J34" s="130"/>
      <c r="K34" s="130"/>
      <c r="L34" s="130"/>
    </row>
    <row r="35" spans="1:12" ht="15.75" thickBot="1" x14ac:dyDescent="0.3">
      <c r="A35" s="7">
        <v>543</v>
      </c>
      <c r="B35" s="7" t="s">
        <v>43</v>
      </c>
      <c r="C35" s="9"/>
      <c r="D35" s="30"/>
      <c r="E35" s="31"/>
      <c r="F35" s="12"/>
      <c r="G35" s="30"/>
      <c r="H35" s="140"/>
      <c r="I35" s="130"/>
      <c r="J35" s="130"/>
      <c r="K35" s="130"/>
      <c r="L35" s="130"/>
    </row>
    <row r="36" spans="1:12" ht="15.75" thickBot="1" x14ac:dyDescent="0.3">
      <c r="A36" s="74">
        <v>548</v>
      </c>
      <c r="B36" s="7" t="s">
        <v>44</v>
      </c>
      <c r="C36" s="9"/>
      <c r="D36" s="30"/>
      <c r="E36" s="31"/>
      <c r="F36" s="12"/>
      <c r="G36" s="30"/>
      <c r="H36" s="140"/>
      <c r="I36" s="130"/>
      <c r="J36" s="130"/>
      <c r="K36" s="130"/>
      <c r="L36" s="130"/>
    </row>
    <row r="37" spans="1:12" ht="15.75" thickBot="1" x14ac:dyDescent="0.3">
      <c r="A37" s="7">
        <v>551</v>
      </c>
      <c r="B37" s="7" t="s">
        <v>45</v>
      </c>
      <c r="C37" s="9">
        <v>42</v>
      </c>
      <c r="D37" s="30">
        <v>42</v>
      </c>
      <c r="E37" s="31">
        <v>42</v>
      </c>
      <c r="F37" s="12">
        <v>42</v>
      </c>
      <c r="G37" s="30"/>
      <c r="H37" s="140"/>
      <c r="I37" s="130"/>
      <c r="J37" s="130"/>
      <c r="K37" s="130"/>
      <c r="L37" s="130"/>
    </row>
    <row r="38" spans="1:12" ht="15.75" thickBot="1" x14ac:dyDescent="0.3">
      <c r="A38" s="74" t="s">
        <v>46</v>
      </c>
      <c r="B38" s="7" t="s">
        <v>47</v>
      </c>
      <c r="C38" s="9"/>
      <c r="D38" s="30"/>
      <c r="E38" s="31"/>
      <c r="F38" s="12"/>
      <c r="G38" s="30"/>
      <c r="H38" s="140"/>
      <c r="I38" s="130"/>
      <c r="J38" s="130"/>
      <c r="K38" s="130"/>
      <c r="L38" s="130"/>
    </row>
    <row r="39" spans="1:12" ht="15.75" thickBot="1" x14ac:dyDescent="0.3">
      <c r="A39" s="74">
        <v>556</v>
      </c>
      <c r="B39" s="7" t="s">
        <v>48</v>
      </c>
      <c r="C39" s="9"/>
      <c r="D39" s="30"/>
      <c r="E39" s="31"/>
      <c r="F39" s="12"/>
      <c r="G39" s="30"/>
      <c r="H39" s="140"/>
      <c r="I39" s="130"/>
      <c r="J39" s="130"/>
      <c r="K39" s="130"/>
      <c r="L39" s="130"/>
    </row>
    <row r="40" spans="1:12" ht="15.75" thickBot="1" x14ac:dyDescent="0.3">
      <c r="A40" s="74">
        <v>557</v>
      </c>
      <c r="B40" s="7" t="s">
        <v>49</v>
      </c>
      <c r="C40" s="9"/>
      <c r="D40" s="30"/>
      <c r="E40" s="31"/>
      <c r="F40" s="12"/>
      <c r="G40" s="30"/>
      <c r="H40" s="140"/>
      <c r="I40" s="130"/>
      <c r="J40" s="130"/>
      <c r="K40" s="130"/>
      <c r="L40" s="130"/>
    </row>
    <row r="41" spans="1:12" ht="15.75" thickBot="1" x14ac:dyDescent="0.3">
      <c r="A41" s="74">
        <v>558</v>
      </c>
      <c r="B41" s="7" t="s">
        <v>50</v>
      </c>
      <c r="C41" s="9">
        <v>40</v>
      </c>
      <c r="D41" s="30">
        <v>70</v>
      </c>
      <c r="E41" s="31">
        <v>50</v>
      </c>
      <c r="F41" s="12">
        <v>50</v>
      </c>
      <c r="G41" s="30"/>
      <c r="H41" s="140"/>
      <c r="I41" s="130"/>
      <c r="J41" s="130"/>
      <c r="K41" s="130"/>
      <c r="L41" s="130"/>
    </row>
    <row r="42" spans="1:12" ht="15.75" thickBot="1" x14ac:dyDescent="0.3">
      <c r="A42" s="74">
        <v>549</v>
      </c>
      <c r="B42" s="7" t="s">
        <v>51</v>
      </c>
      <c r="C42" s="9">
        <v>12</v>
      </c>
      <c r="D42" s="30">
        <v>12</v>
      </c>
      <c r="E42" s="31">
        <v>12</v>
      </c>
      <c r="F42" s="12">
        <v>12</v>
      </c>
      <c r="G42" s="30"/>
      <c r="H42" s="140"/>
      <c r="I42" s="130"/>
      <c r="J42" s="130"/>
      <c r="K42" s="130"/>
      <c r="L42" s="130"/>
    </row>
    <row r="43" spans="1:12" ht="15.75" thickBot="1" x14ac:dyDescent="0.3">
      <c r="A43" s="74" t="s">
        <v>52</v>
      </c>
      <c r="B43" s="7" t="s">
        <v>53</v>
      </c>
      <c r="C43" s="9"/>
      <c r="D43" s="30"/>
      <c r="E43" s="31"/>
      <c r="F43" s="12"/>
      <c r="G43" s="30"/>
      <c r="H43" s="140"/>
      <c r="I43" s="130"/>
      <c r="J43" s="130"/>
      <c r="K43" s="130"/>
      <c r="L43" s="130"/>
    </row>
    <row r="44" spans="1:12" ht="15.75" thickBot="1" x14ac:dyDescent="0.3">
      <c r="A44" s="8">
        <v>569</v>
      </c>
      <c r="B44" s="8" t="s">
        <v>54</v>
      </c>
      <c r="C44" s="40"/>
      <c r="D44" s="10"/>
      <c r="E44" s="11"/>
      <c r="F44" s="41"/>
      <c r="G44" s="10"/>
      <c r="H44" s="140"/>
      <c r="I44" s="130"/>
      <c r="J44" s="130"/>
      <c r="K44" s="130"/>
      <c r="L44" s="130"/>
    </row>
    <row r="45" spans="1:12" ht="15.75" thickBot="1" x14ac:dyDescent="0.3">
      <c r="A45" s="74" t="s">
        <v>55</v>
      </c>
      <c r="B45" s="7" t="s">
        <v>56</v>
      </c>
      <c r="C45" s="9"/>
      <c r="D45" s="30"/>
      <c r="E45" s="31"/>
      <c r="F45" s="12"/>
      <c r="G45" s="77" t="s">
        <v>57</v>
      </c>
      <c r="H45" s="140"/>
      <c r="I45" s="130"/>
      <c r="J45" s="130"/>
      <c r="K45" s="130"/>
      <c r="L45" s="130"/>
    </row>
    <row r="46" spans="1:12" ht="15.75" thickBot="1" x14ac:dyDescent="0.3">
      <c r="A46" s="42" t="s">
        <v>55</v>
      </c>
      <c r="B46" s="53" t="s">
        <v>58</v>
      </c>
      <c r="C46" s="78"/>
      <c r="D46" s="63"/>
      <c r="E46" s="75"/>
      <c r="F46" s="76"/>
      <c r="G46" s="79" t="s">
        <v>59</v>
      </c>
      <c r="H46" s="140"/>
      <c r="I46" s="130"/>
      <c r="J46" s="130"/>
      <c r="K46" s="130"/>
      <c r="L46" s="130"/>
    </row>
    <row r="47" spans="1:12" ht="15.75" thickBot="1" x14ac:dyDescent="0.3">
      <c r="A47" s="80"/>
      <c r="B47" s="80" t="s">
        <v>60</v>
      </c>
      <c r="C47" s="81"/>
      <c r="D47" s="82"/>
      <c r="E47" s="83"/>
      <c r="F47" s="84"/>
      <c r="G47" s="82"/>
      <c r="H47" s="140"/>
      <c r="I47" s="130"/>
      <c r="J47" s="130"/>
      <c r="K47" s="130"/>
      <c r="L47" s="130"/>
    </row>
    <row r="48" spans="1:12" ht="16.5" thickTop="1" thickBot="1" x14ac:dyDescent="0.3">
      <c r="A48" s="85" t="s">
        <v>61</v>
      </c>
      <c r="B48" s="8" t="s">
        <v>62</v>
      </c>
      <c r="C48" s="40">
        <f>SUM(C4,C8,C13:C19,C23,C28:C47)</f>
        <v>4350</v>
      </c>
      <c r="D48" s="10">
        <f>SUM(D4,D8,D13:D19,D23,D28:D47)</f>
        <v>4403</v>
      </c>
      <c r="E48" s="11">
        <f>SUM(E4,E8,E13:E19,E23,E28:E47)</f>
        <v>4509</v>
      </c>
      <c r="F48" s="41">
        <f>SUM(F4,F8,F13:F19,F23,F28:F47)</f>
        <v>4459</v>
      </c>
      <c r="G48" s="10"/>
      <c r="H48" s="140"/>
      <c r="I48" s="130"/>
      <c r="J48" s="130"/>
      <c r="K48" s="130"/>
      <c r="L48" s="130"/>
    </row>
    <row r="49" spans="1:12" ht="15" x14ac:dyDescent="0.25">
      <c r="A49" s="86"/>
      <c r="B49" s="86"/>
      <c r="C49" s="87"/>
      <c r="D49" s="87"/>
      <c r="E49" s="87"/>
      <c r="F49" s="87"/>
      <c r="G49" s="86"/>
      <c r="H49" s="140"/>
      <c r="I49" s="130"/>
      <c r="J49" s="130"/>
      <c r="K49" s="130"/>
      <c r="L49" s="130"/>
    </row>
    <row r="50" spans="1:12" ht="15.75" thickBot="1" x14ac:dyDescent="0.3">
      <c r="A50" s="86"/>
      <c r="B50" s="86"/>
      <c r="C50" s="87"/>
      <c r="D50" s="87"/>
      <c r="E50" s="87"/>
      <c r="F50" s="87"/>
      <c r="G50" s="86"/>
      <c r="H50" s="140"/>
      <c r="I50" s="130"/>
      <c r="J50" s="130"/>
      <c r="K50" s="130"/>
      <c r="L50" s="130"/>
    </row>
    <row r="51" spans="1:12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7</v>
      </c>
      <c r="G51" s="6" t="s">
        <v>64</v>
      </c>
      <c r="H51" s="108"/>
      <c r="I51" s="130"/>
      <c r="J51" s="130"/>
      <c r="K51" s="130"/>
      <c r="L51" s="130"/>
    </row>
    <row r="52" spans="1:12" ht="15.75" thickBot="1" x14ac:dyDescent="0.3">
      <c r="A52" s="88">
        <v>602</v>
      </c>
      <c r="B52" s="7" t="s">
        <v>65</v>
      </c>
      <c r="C52" s="9">
        <v>200</v>
      </c>
      <c r="D52" s="30">
        <v>100</v>
      </c>
      <c r="E52" s="31">
        <v>100</v>
      </c>
      <c r="F52" s="12">
        <v>100</v>
      </c>
      <c r="G52" s="102" t="s">
        <v>155</v>
      </c>
      <c r="H52" s="140"/>
      <c r="I52" s="130"/>
      <c r="J52" s="130"/>
      <c r="K52" s="130"/>
      <c r="L52" s="130"/>
    </row>
    <row r="53" spans="1:12" ht="15.75" thickBot="1" x14ac:dyDescent="0.3">
      <c r="A53" s="7">
        <v>603</v>
      </c>
      <c r="B53" s="7" t="s">
        <v>66</v>
      </c>
      <c r="C53" s="9"/>
      <c r="D53" s="30"/>
      <c r="E53" s="31"/>
      <c r="F53" s="12"/>
      <c r="G53" s="7"/>
      <c r="H53" s="140"/>
      <c r="I53" s="130"/>
      <c r="J53" s="130"/>
      <c r="K53" s="130"/>
      <c r="L53" s="130"/>
    </row>
    <row r="54" spans="1:12" ht="15.75" thickBot="1" x14ac:dyDescent="0.3">
      <c r="A54" s="7">
        <v>604</v>
      </c>
      <c r="B54" s="7" t="s">
        <v>67</v>
      </c>
      <c r="C54" s="9"/>
      <c r="D54" s="30"/>
      <c r="E54" s="31"/>
      <c r="F54" s="12"/>
      <c r="G54" s="7"/>
      <c r="H54" s="140"/>
      <c r="I54" s="130"/>
      <c r="J54" s="130"/>
      <c r="K54" s="130"/>
      <c r="L54" s="130"/>
    </row>
    <row r="55" spans="1:12" ht="15.75" thickBot="1" x14ac:dyDescent="0.3">
      <c r="A55" s="74">
        <v>609</v>
      </c>
      <c r="B55" s="7" t="s">
        <v>68</v>
      </c>
      <c r="C55" s="9"/>
      <c r="D55" s="30"/>
      <c r="E55" s="31"/>
      <c r="F55" s="12"/>
      <c r="G55" s="7"/>
      <c r="H55" s="140"/>
      <c r="I55" s="130"/>
      <c r="J55" s="130"/>
      <c r="K55" s="130"/>
      <c r="L55" s="130"/>
    </row>
    <row r="56" spans="1:12" ht="15.75" thickBot="1" x14ac:dyDescent="0.3">
      <c r="A56" s="74">
        <v>641</v>
      </c>
      <c r="B56" s="7" t="s">
        <v>69</v>
      </c>
      <c r="C56" s="9"/>
      <c r="D56" s="30"/>
      <c r="E56" s="31"/>
      <c r="F56" s="12"/>
      <c r="G56" s="7"/>
      <c r="H56" s="140"/>
      <c r="I56" s="130"/>
      <c r="J56" s="130"/>
      <c r="K56" s="130"/>
      <c r="L56" s="130"/>
    </row>
    <row r="57" spans="1:12" ht="15.75" thickBot="1" x14ac:dyDescent="0.3">
      <c r="A57" s="7">
        <v>642</v>
      </c>
      <c r="B57" s="7" t="s">
        <v>42</v>
      </c>
      <c r="C57" s="9"/>
      <c r="D57" s="30"/>
      <c r="E57" s="31"/>
      <c r="F57" s="12"/>
      <c r="G57" s="89"/>
      <c r="H57" s="108"/>
      <c r="I57" s="130"/>
      <c r="J57" s="130"/>
      <c r="K57" s="130"/>
      <c r="L57" s="130"/>
    </row>
    <row r="58" spans="1:12" ht="15.75" thickBot="1" x14ac:dyDescent="0.3">
      <c r="A58" s="42" t="s">
        <v>70</v>
      </c>
      <c r="B58" s="53" t="s">
        <v>71</v>
      </c>
      <c r="C58" s="40"/>
      <c r="D58" s="10"/>
      <c r="E58" s="11"/>
      <c r="F58" s="41"/>
      <c r="G58" s="90"/>
      <c r="H58" s="108"/>
      <c r="I58" s="130"/>
      <c r="J58" s="130"/>
      <c r="K58" s="130"/>
      <c r="L58" s="130"/>
    </row>
    <row r="59" spans="1:12" ht="15.75" thickBot="1" x14ac:dyDescent="0.3">
      <c r="A59" s="7">
        <v>648</v>
      </c>
      <c r="B59" s="7" t="s">
        <v>72</v>
      </c>
      <c r="C59" s="9">
        <v>40</v>
      </c>
      <c r="D59" s="30">
        <v>20</v>
      </c>
      <c r="E59" s="31">
        <v>20</v>
      </c>
      <c r="F59" s="12">
        <v>20</v>
      </c>
      <c r="G59" s="102" t="s">
        <v>156</v>
      </c>
      <c r="H59" s="140"/>
      <c r="I59" s="130"/>
      <c r="J59" s="130"/>
      <c r="K59" s="130"/>
      <c r="L59" s="130"/>
    </row>
    <row r="60" spans="1:12" ht="15.75" thickBot="1" x14ac:dyDescent="0.3">
      <c r="A60" s="7">
        <v>649</v>
      </c>
      <c r="B60" s="7" t="s">
        <v>73</v>
      </c>
      <c r="C60" s="9"/>
      <c r="D60" s="30">
        <v>2</v>
      </c>
      <c r="E60" s="31">
        <v>2</v>
      </c>
      <c r="F60" s="12">
        <v>2</v>
      </c>
      <c r="G60" s="7"/>
      <c r="H60" s="140"/>
      <c r="I60" s="130"/>
      <c r="J60" s="130"/>
      <c r="K60" s="130"/>
      <c r="L60" s="130"/>
    </row>
    <row r="61" spans="1:12" ht="15.75" thickBot="1" x14ac:dyDescent="0.3">
      <c r="A61" s="7">
        <v>662</v>
      </c>
      <c r="B61" s="7" t="s">
        <v>74</v>
      </c>
      <c r="C61" s="9">
        <v>1</v>
      </c>
      <c r="D61" s="30">
        <v>1</v>
      </c>
      <c r="E61" s="31">
        <v>1</v>
      </c>
      <c r="F61" s="12">
        <v>1</v>
      </c>
      <c r="G61" s="89"/>
      <c r="H61" s="108"/>
      <c r="I61" s="130"/>
      <c r="J61" s="130"/>
      <c r="K61" s="130"/>
      <c r="L61" s="130"/>
    </row>
    <row r="62" spans="1:12" ht="15.75" thickBot="1" x14ac:dyDescent="0.3">
      <c r="A62" s="91" t="s">
        <v>75</v>
      </c>
      <c r="B62" s="92" t="s">
        <v>76</v>
      </c>
      <c r="C62" s="93"/>
      <c r="D62" s="52"/>
      <c r="E62" s="94"/>
      <c r="F62" s="95"/>
      <c r="G62" s="96"/>
      <c r="H62" s="108"/>
      <c r="I62" s="130"/>
      <c r="J62" s="130"/>
      <c r="K62" s="130"/>
      <c r="L62" s="130"/>
    </row>
    <row r="63" spans="1:12" ht="15.75" thickBot="1" x14ac:dyDescent="0.3">
      <c r="A63" s="74" t="s">
        <v>77</v>
      </c>
      <c r="B63" s="7" t="s">
        <v>78</v>
      </c>
      <c r="C63" s="9">
        <f>SUM(C64:C66)</f>
        <v>0</v>
      </c>
      <c r="D63" s="9">
        <f>SUM(D64:D66)</f>
        <v>0</v>
      </c>
      <c r="E63" s="46">
        <f>SUM(E64:E66)</f>
        <v>0</v>
      </c>
      <c r="F63" s="12">
        <f>SUM(F64:F66)</f>
        <v>0</v>
      </c>
      <c r="G63" s="89"/>
      <c r="H63" s="108"/>
      <c r="I63" s="130"/>
      <c r="J63" s="130"/>
      <c r="K63" s="130"/>
      <c r="L63" s="130"/>
    </row>
    <row r="64" spans="1:12" ht="15.75" thickBot="1" x14ac:dyDescent="0.3">
      <c r="A64" s="97" t="s">
        <v>10</v>
      </c>
      <c r="B64" s="98" t="s">
        <v>79</v>
      </c>
      <c r="C64" s="99"/>
      <c r="D64" s="100"/>
      <c r="E64" s="94"/>
      <c r="F64" s="95"/>
      <c r="G64" s="101" t="s">
        <v>80</v>
      </c>
      <c r="H64" s="108"/>
      <c r="I64" s="130"/>
      <c r="J64" s="130"/>
      <c r="K64" s="130"/>
      <c r="L64" s="130"/>
    </row>
    <row r="65" spans="1:12" ht="15.75" thickBot="1" x14ac:dyDescent="0.3">
      <c r="A65" s="97"/>
      <c r="B65" s="102" t="s">
        <v>81</v>
      </c>
      <c r="C65" s="9"/>
      <c r="D65" s="30"/>
      <c r="E65" s="94"/>
      <c r="F65" s="95"/>
      <c r="G65" s="96" t="s">
        <v>57</v>
      </c>
      <c r="H65" s="108"/>
      <c r="I65" s="130"/>
      <c r="J65" s="130"/>
      <c r="K65" s="130"/>
      <c r="L65" s="130"/>
    </row>
    <row r="66" spans="1:12" ht="15.75" thickBot="1" x14ac:dyDescent="0.3">
      <c r="A66" s="103"/>
      <c r="B66" s="104" t="s">
        <v>82</v>
      </c>
      <c r="C66" s="81"/>
      <c r="D66" s="82"/>
      <c r="E66" s="105"/>
      <c r="F66" s="84"/>
      <c r="G66" s="106" t="s">
        <v>59</v>
      </c>
      <c r="H66" s="108"/>
      <c r="I66" s="130"/>
      <c r="J66" s="130"/>
      <c r="K66" s="130"/>
      <c r="L66" s="130"/>
    </row>
    <row r="67" spans="1:12" ht="16.5" thickTop="1" thickBot="1" x14ac:dyDescent="0.3">
      <c r="A67" s="8" t="s">
        <v>83</v>
      </c>
      <c r="B67" s="8" t="s">
        <v>84</v>
      </c>
      <c r="C67" s="40">
        <f>SUM(C52:C63)</f>
        <v>241</v>
      </c>
      <c r="D67" s="40">
        <f>SUM(D52:D63)</f>
        <v>123</v>
      </c>
      <c r="E67" s="107">
        <f>SUM(E52:E63)</f>
        <v>123</v>
      </c>
      <c r="F67" s="41">
        <f>SUM(F52:F63)</f>
        <v>123</v>
      </c>
      <c r="G67" s="8"/>
      <c r="H67" s="140"/>
      <c r="I67" s="130"/>
      <c r="J67" s="130"/>
      <c r="K67" s="130"/>
      <c r="L67" s="130"/>
    </row>
    <row r="68" spans="1:12" ht="15" x14ac:dyDescent="0.25">
      <c r="A68" s="86"/>
      <c r="B68" s="86"/>
      <c r="C68" s="87"/>
      <c r="D68" s="87"/>
      <c r="E68" s="87"/>
      <c r="F68" s="87"/>
      <c r="G68" s="86"/>
      <c r="H68" s="140"/>
      <c r="I68" s="130"/>
      <c r="J68" s="130"/>
      <c r="K68" s="130"/>
      <c r="L68" s="130"/>
    </row>
    <row r="69" spans="1:12" ht="15.75" thickBot="1" x14ac:dyDescent="0.3">
      <c r="A69" s="108" t="s">
        <v>85</v>
      </c>
      <c r="B69" s="108"/>
      <c r="C69" s="109"/>
      <c r="D69" s="109"/>
      <c r="E69" s="109"/>
      <c r="F69" s="110"/>
      <c r="G69" s="108"/>
      <c r="H69" s="108"/>
      <c r="I69" s="130"/>
      <c r="J69" s="130"/>
      <c r="K69" s="130"/>
      <c r="L69" s="130"/>
    </row>
    <row r="70" spans="1:12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  <c r="H70" s="140"/>
      <c r="I70" s="130"/>
      <c r="J70" s="130"/>
      <c r="K70" s="130"/>
      <c r="L70" s="130"/>
    </row>
    <row r="71" spans="1:12" ht="14.25" x14ac:dyDescent="0.2">
      <c r="A71" s="32" t="s">
        <v>87</v>
      </c>
      <c r="B71" s="32" t="s">
        <v>88</v>
      </c>
      <c r="C71" s="113">
        <f>SUM(C67)</f>
        <v>241</v>
      </c>
      <c r="D71" s="113">
        <f>SUM(D67)</f>
        <v>123</v>
      </c>
      <c r="E71" s="114">
        <f>SUM(E67)</f>
        <v>123</v>
      </c>
      <c r="F71" s="115">
        <f>SUM(F67)</f>
        <v>123</v>
      </c>
      <c r="G71" s="32"/>
      <c r="H71" s="108"/>
      <c r="I71" s="130"/>
      <c r="J71" s="130"/>
      <c r="K71" s="130"/>
      <c r="L71" s="130"/>
    </row>
    <row r="72" spans="1:12" ht="14.25" x14ac:dyDescent="0.2">
      <c r="A72" s="90" t="s">
        <v>87</v>
      </c>
      <c r="B72" s="90" t="s">
        <v>89</v>
      </c>
      <c r="C72" s="116">
        <v>0</v>
      </c>
      <c r="D72" s="116">
        <v>0</v>
      </c>
      <c r="E72" s="117">
        <v>0</v>
      </c>
      <c r="F72" s="118">
        <v>0</v>
      </c>
      <c r="G72" s="90"/>
      <c r="H72" s="108"/>
      <c r="I72" s="130"/>
      <c r="J72" s="130"/>
      <c r="K72" s="130"/>
      <c r="L72" s="130"/>
    </row>
    <row r="73" spans="1:12" ht="14.25" x14ac:dyDescent="0.2">
      <c r="A73" s="19" t="s">
        <v>90</v>
      </c>
      <c r="B73" s="19" t="s">
        <v>91</v>
      </c>
      <c r="C73" s="119">
        <f>SUM(C48)</f>
        <v>4350</v>
      </c>
      <c r="D73" s="119">
        <f>SUM(D48)</f>
        <v>4403</v>
      </c>
      <c r="E73" s="117">
        <f>SUM(E48)</f>
        <v>4509</v>
      </c>
      <c r="F73" s="118">
        <f>SUM(F48)</f>
        <v>4459</v>
      </c>
      <c r="G73" s="120"/>
      <c r="H73" s="108"/>
      <c r="I73" s="130"/>
      <c r="J73" s="130"/>
      <c r="K73" s="130"/>
      <c r="L73" s="130"/>
    </row>
    <row r="74" spans="1:12" ht="15" thickBot="1" x14ac:dyDescent="0.25">
      <c r="A74" s="24" t="s">
        <v>90</v>
      </c>
      <c r="B74" s="24" t="s">
        <v>92</v>
      </c>
      <c r="C74" s="121">
        <f>'[9]Výdaje-souhrn požadavků'!C72</f>
        <v>0</v>
      </c>
      <c r="D74" s="121">
        <v>0</v>
      </c>
      <c r="E74" s="117">
        <f>'[9]Výdaje-souhrn požadavků'!E72</f>
        <v>0</v>
      </c>
      <c r="F74" s="118">
        <f>'[9]Výdaje-souhrn požadavků'!F72</f>
        <v>0</v>
      </c>
      <c r="G74" s="24"/>
      <c r="H74" s="108"/>
      <c r="I74" s="130"/>
      <c r="J74" s="130"/>
      <c r="K74" s="130"/>
      <c r="L74" s="130"/>
    </row>
    <row r="75" spans="1:12" ht="24" customHeight="1" thickBot="1" x14ac:dyDescent="0.3">
      <c r="A75" s="7"/>
      <c r="B75" s="122" t="s">
        <v>93</v>
      </c>
      <c r="C75" s="123">
        <f>SUM(C73-C71)</f>
        <v>4109</v>
      </c>
      <c r="D75" s="123">
        <f>SUM(D73-D71)</f>
        <v>4280</v>
      </c>
      <c r="E75" s="124">
        <f>SUM(E73-E71)</f>
        <v>4386</v>
      </c>
      <c r="F75" s="125">
        <f>SUM(F73-F71)</f>
        <v>4336</v>
      </c>
      <c r="G75" s="7"/>
      <c r="H75" s="140"/>
      <c r="I75" s="130"/>
      <c r="J75" s="130"/>
      <c r="K75" s="130"/>
      <c r="L75" s="130"/>
    </row>
    <row r="76" spans="1:12" ht="15" x14ac:dyDescent="0.25">
      <c r="A76" s="86"/>
      <c r="B76" s="126"/>
      <c r="C76" s="127"/>
      <c r="D76" s="127"/>
      <c r="E76" s="128"/>
      <c r="F76" s="128"/>
      <c r="G76" s="86"/>
      <c r="H76" s="140"/>
      <c r="I76" s="130"/>
      <c r="J76" s="130"/>
      <c r="K76" s="130"/>
      <c r="L76" s="130"/>
    </row>
    <row r="77" spans="1:12" ht="15" x14ac:dyDescent="0.25">
      <c r="A77" s="86"/>
      <c r="B77" s="126"/>
      <c r="C77" s="127"/>
      <c r="D77" s="127"/>
      <c r="E77" s="128"/>
      <c r="F77" s="128"/>
      <c r="G77" s="86"/>
      <c r="H77" s="140"/>
      <c r="I77" s="130"/>
      <c r="J77" s="130"/>
      <c r="K77" s="130"/>
      <c r="L77" s="130"/>
    </row>
    <row r="78" spans="1:12" ht="15" x14ac:dyDescent="0.25">
      <c r="A78" s="335" t="s">
        <v>94</v>
      </c>
      <c r="B78" s="335"/>
      <c r="C78" s="335"/>
      <c r="D78" s="335"/>
      <c r="E78" s="335"/>
      <c r="F78" s="335"/>
      <c r="G78" s="335"/>
      <c r="H78" s="140"/>
      <c r="I78" s="130"/>
      <c r="J78" s="130"/>
      <c r="K78" s="130"/>
      <c r="L78" s="130"/>
    </row>
    <row r="79" spans="1:12" ht="15" x14ac:dyDescent="0.25">
      <c r="A79" s="129" t="s">
        <v>95</v>
      </c>
      <c r="B79" s="126"/>
      <c r="C79" s="127"/>
      <c r="D79" s="127"/>
      <c r="E79" s="127"/>
      <c r="F79" s="127"/>
      <c r="G79" s="86"/>
      <c r="H79" s="140"/>
      <c r="I79" s="130"/>
      <c r="J79" s="130"/>
      <c r="K79" s="130"/>
      <c r="L79" s="130"/>
    </row>
    <row r="80" spans="1:12" ht="15" x14ac:dyDescent="0.25">
      <c r="A80" s="86"/>
      <c r="B80" s="126"/>
      <c r="C80" s="127"/>
      <c r="D80" s="127"/>
      <c r="E80" s="127"/>
      <c r="F80" s="127"/>
      <c r="G80" s="86"/>
      <c r="H80" s="140"/>
      <c r="I80" s="130"/>
      <c r="J80" s="130"/>
      <c r="K80" s="130"/>
      <c r="L80" s="130"/>
    </row>
    <row r="81" spans="1:12" ht="15" x14ac:dyDescent="0.25">
      <c r="A81" s="86"/>
      <c r="B81" s="126"/>
      <c r="C81" s="127"/>
      <c r="D81" s="127"/>
      <c r="E81" s="127"/>
      <c r="F81" s="127"/>
      <c r="G81" s="86"/>
      <c r="H81" s="140"/>
      <c r="I81" s="130"/>
      <c r="J81" s="130"/>
      <c r="K81" s="130"/>
      <c r="L81" s="130"/>
    </row>
    <row r="82" spans="1:12" ht="15" x14ac:dyDescent="0.25">
      <c r="A82" s="322" t="s">
        <v>211</v>
      </c>
      <c r="B82" s="322"/>
      <c r="C82" s="109"/>
      <c r="D82" s="109"/>
      <c r="E82" s="109"/>
      <c r="F82" s="110"/>
      <c r="G82" s="108"/>
      <c r="H82" s="108"/>
      <c r="I82" s="130"/>
      <c r="J82" s="130"/>
      <c r="K82" s="130"/>
      <c r="L82" s="130"/>
    </row>
    <row r="83" spans="1:12" ht="15" x14ac:dyDescent="0.25">
      <c r="A83" s="322" t="s">
        <v>212</v>
      </c>
      <c r="B83" s="322"/>
      <c r="C83" s="109"/>
      <c r="D83" s="109"/>
      <c r="E83" s="109"/>
      <c r="F83" s="110"/>
      <c r="G83" s="108"/>
      <c r="H83" s="108"/>
      <c r="I83" s="130"/>
      <c r="J83" s="130"/>
      <c r="K83" s="130"/>
      <c r="L83" s="130"/>
    </row>
    <row r="84" spans="1:12" ht="15" x14ac:dyDescent="0.25">
      <c r="A84" s="322" t="s">
        <v>213</v>
      </c>
      <c r="B84" s="322"/>
      <c r="C84" s="109"/>
      <c r="D84" s="109"/>
      <c r="E84" s="109"/>
      <c r="F84" s="110"/>
      <c r="G84" s="108"/>
      <c r="H84" s="108"/>
    </row>
    <row r="85" spans="1:12" ht="15" x14ac:dyDescent="0.25">
      <c r="A85" s="108"/>
      <c r="B85" s="108"/>
      <c r="C85" s="109"/>
      <c r="D85" s="109"/>
      <c r="E85" s="109"/>
      <c r="F85" s="110"/>
      <c r="G85" s="108"/>
      <c r="H85" s="108"/>
    </row>
    <row r="86" spans="1:12" ht="15" x14ac:dyDescent="0.25">
      <c r="A86" s="108"/>
      <c r="B86" s="108"/>
      <c r="C86" s="109"/>
      <c r="D86" s="109"/>
      <c r="E86" s="109"/>
      <c r="F86" s="110"/>
      <c r="G86" s="108"/>
      <c r="H86" s="108"/>
    </row>
    <row r="87" spans="1:12" ht="15" x14ac:dyDescent="0.25">
      <c r="A87" s="108"/>
      <c r="B87" s="108"/>
      <c r="C87" s="109"/>
      <c r="D87" s="109"/>
      <c r="E87" s="109"/>
      <c r="F87" s="110"/>
      <c r="G87" s="108"/>
      <c r="H87" s="108"/>
    </row>
    <row r="88" spans="1:12" ht="15" x14ac:dyDescent="0.25">
      <c r="A88" s="108"/>
      <c r="B88" s="108"/>
      <c r="C88" s="109"/>
      <c r="D88" s="109"/>
      <c r="E88" s="109"/>
      <c r="F88" s="110"/>
      <c r="G88" s="108"/>
      <c r="H88" s="108"/>
    </row>
    <row r="89" spans="1:12" ht="15" x14ac:dyDescent="0.25">
      <c r="A89" s="208" t="s">
        <v>214</v>
      </c>
      <c r="B89" s="108"/>
      <c r="C89" s="109"/>
      <c r="D89" s="109"/>
      <c r="E89" s="109"/>
      <c r="F89" s="110"/>
      <c r="G89" s="108"/>
      <c r="H89" s="108"/>
    </row>
    <row r="90" spans="1:12" ht="15" x14ac:dyDescent="0.25">
      <c r="A90" s="108"/>
      <c r="B90" s="108"/>
      <c r="C90" s="109"/>
      <c r="D90" s="109"/>
      <c r="E90" s="109"/>
      <c r="F90" s="110"/>
      <c r="G90" s="108"/>
      <c r="H90" s="108"/>
    </row>
    <row r="91" spans="1:12" ht="15" x14ac:dyDescent="0.25">
      <c r="A91" s="108" t="s">
        <v>215</v>
      </c>
      <c r="B91" s="108"/>
      <c r="C91" s="109"/>
      <c r="D91" s="109"/>
      <c r="E91" s="109"/>
      <c r="F91" s="110"/>
      <c r="G91" s="108"/>
      <c r="H91" s="108"/>
    </row>
    <row r="92" spans="1:12" ht="15" x14ac:dyDescent="0.25">
      <c r="A92" s="108" t="s">
        <v>216</v>
      </c>
      <c r="B92" s="108"/>
      <c r="C92" s="109"/>
      <c r="D92" s="109"/>
      <c r="E92" s="109"/>
      <c r="F92" s="110"/>
      <c r="G92" s="108"/>
      <c r="H92" s="108"/>
    </row>
    <row r="93" spans="1:12" ht="15" x14ac:dyDescent="0.25">
      <c r="A93" s="108"/>
      <c r="B93" s="108"/>
      <c r="C93" s="109"/>
      <c r="D93" s="109"/>
      <c r="E93" s="109"/>
      <c r="F93" s="110"/>
      <c r="G93" s="108"/>
      <c r="H93" s="108"/>
    </row>
    <row r="94" spans="1:12" ht="15" x14ac:dyDescent="0.25">
      <c r="A94" s="108" t="s">
        <v>217</v>
      </c>
      <c r="B94" s="108"/>
      <c r="C94" s="109"/>
      <c r="D94" s="109"/>
      <c r="E94" s="109"/>
      <c r="F94" s="110"/>
      <c r="G94" s="108"/>
      <c r="H94" s="108"/>
    </row>
    <row r="95" spans="1:12" ht="15" x14ac:dyDescent="0.25">
      <c r="A95" s="108" t="s">
        <v>218</v>
      </c>
      <c r="B95" s="108"/>
      <c r="C95" s="109"/>
      <c r="D95" s="109"/>
      <c r="E95" s="109"/>
      <c r="F95" s="110"/>
      <c r="G95" s="108"/>
      <c r="H95" s="108"/>
    </row>
    <row r="96" spans="1:12" ht="15" x14ac:dyDescent="0.25">
      <c r="A96" s="108"/>
      <c r="B96" s="108"/>
      <c r="C96" s="109"/>
      <c r="D96" s="109"/>
      <c r="E96" s="109"/>
      <c r="F96" s="110"/>
      <c r="G96" s="108"/>
      <c r="H96" s="108"/>
    </row>
    <row r="97" spans="1:8" ht="15" x14ac:dyDescent="0.25">
      <c r="A97" s="108" t="s">
        <v>219</v>
      </c>
      <c r="B97" s="108"/>
      <c r="C97" s="109"/>
      <c r="D97" s="109"/>
      <c r="E97" s="109"/>
      <c r="F97" s="110"/>
      <c r="G97" s="108"/>
      <c r="H97" s="108"/>
    </row>
    <row r="98" spans="1:8" ht="15" x14ac:dyDescent="0.25">
      <c r="A98" s="108" t="s">
        <v>220</v>
      </c>
      <c r="B98" s="108"/>
      <c r="C98" s="109"/>
      <c r="D98" s="109"/>
      <c r="E98" s="109"/>
      <c r="F98" s="110"/>
      <c r="G98" s="108"/>
      <c r="H98" s="108"/>
    </row>
    <row r="99" spans="1:8" ht="15" x14ac:dyDescent="0.25">
      <c r="A99" s="108" t="s">
        <v>221</v>
      </c>
      <c r="B99" s="108"/>
      <c r="C99" s="109"/>
      <c r="D99" s="109"/>
      <c r="E99" s="109"/>
      <c r="F99" s="110"/>
      <c r="G99" s="108"/>
      <c r="H99" s="108"/>
    </row>
    <row r="100" spans="1:8" ht="15" x14ac:dyDescent="0.25">
      <c r="A100" s="108"/>
      <c r="B100" s="108"/>
      <c r="C100" s="109"/>
      <c r="D100" s="109"/>
      <c r="E100" s="109"/>
      <c r="F100" s="110"/>
      <c r="G100" s="108"/>
      <c r="H100" s="108"/>
    </row>
    <row r="101" spans="1:8" ht="15" x14ac:dyDescent="0.25">
      <c r="A101" s="108" t="s">
        <v>222</v>
      </c>
      <c r="B101" s="108"/>
      <c r="C101" s="109"/>
      <c r="D101" s="109"/>
      <c r="E101" s="109"/>
      <c r="F101" s="110"/>
      <c r="G101" s="108"/>
      <c r="H101" s="108"/>
    </row>
    <row r="102" spans="1:8" ht="15" x14ac:dyDescent="0.25">
      <c r="A102" s="108" t="s">
        <v>223</v>
      </c>
      <c r="B102" s="108"/>
      <c r="C102" s="109"/>
      <c r="D102" s="109"/>
      <c r="E102" s="109"/>
      <c r="F102" s="110"/>
      <c r="G102" s="108"/>
      <c r="H102" s="108"/>
    </row>
    <row r="103" spans="1:8" ht="15" x14ac:dyDescent="0.25">
      <c r="A103" s="108" t="s">
        <v>224</v>
      </c>
      <c r="B103" s="108"/>
      <c r="C103" s="109"/>
      <c r="D103" s="109"/>
      <c r="E103" s="109"/>
      <c r="F103" s="110"/>
      <c r="G103" s="108"/>
      <c r="H103" s="108"/>
    </row>
    <row r="104" spans="1:8" ht="15" x14ac:dyDescent="0.25">
      <c r="A104" s="108" t="s">
        <v>225</v>
      </c>
      <c r="B104" s="108"/>
      <c r="C104" s="109"/>
      <c r="D104" s="109"/>
      <c r="E104" s="109"/>
      <c r="F104" s="110"/>
      <c r="G104" s="108"/>
      <c r="H104" s="108"/>
    </row>
    <row r="105" spans="1:8" ht="15" x14ac:dyDescent="0.25">
      <c r="A105" s="108"/>
      <c r="B105" s="108"/>
      <c r="C105" s="109"/>
      <c r="D105" s="109"/>
      <c r="E105" s="109"/>
      <c r="F105" s="110"/>
      <c r="G105" s="108"/>
      <c r="H105" s="108"/>
    </row>
    <row r="106" spans="1:8" ht="15" x14ac:dyDescent="0.25">
      <c r="A106" s="108" t="s">
        <v>226</v>
      </c>
      <c r="B106" s="108"/>
      <c r="C106" s="109"/>
      <c r="D106" s="109"/>
      <c r="E106" s="109"/>
      <c r="F106" s="110"/>
      <c r="G106" s="108"/>
      <c r="H106" s="108"/>
    </row>
    <row r="107" spans="1:8" ht="15" x14ac:dyDescent="0.25">
      <c r="A107" s="108" t="s">
        <v>227</v>
      </c>
      <c r="B107" s="108"/>
      <c r="C107" s="109"/>
      <c r="D107" s="109"/>
      <c r="E107" s="109"/>
      <c r="F107" s="110"/>
      <c r="G107" s="108"/>
      <c r="H107" s="108"/>
    </row>
    <row r="108" spans="1:8" ht="15" x14ac:dyDescent="0.25">
      <c r="A108" s="108" t="s">
        <v>228</v>
      </c>
      <c r="B108" s="108"/>
      <c r="C108" s="109"/>
      <c r="D108" s="109"/>
      <c r="E108" s="109"/>
      <c r="F108" s="110"/>
      <c r="G108" s="108"/>
      <c r="H108" s="108"/>
    </row>
    <row r="109" spans="1:8" ht="15" x14ac:dyDescent="0.25">
      <c r="A109" s="108" t="s">
        <v>229</v>
      </c>
      <c r="B109" s="108"/>
      <c r="C109" s="109"/>
      <c r="D109" s="109"/>
      <c r="E109" s="109"/>
      <c r="F109" s="110"/>
      <c r="G109" s="108"/>
      <c r="H109" s="108"/>
    </row>
    <row r="110" spans="1:8" ht="15" x14ac:dyDescent="0.25">
      <c r="A110" s="108"/>
      <c r="B110" s="108"/>
      <c r="C110" s="109"/>
      <c r="D110" s="109"/>
      <c r="E110" s="109"/>
      <c r="F110" s="110"/>
      <c r="G110" s="108"/>
      <c r="H110" s="108"/>
    </row>
    <row r="111" spans="1:8" ht="15" x14ac:dyDescent="0.25">
      <c r="A111" s="108"/>
      <c r="B111" s="108"/>
      <c r="C111" s="109"/>
      <c r="D111" s="109"/>
      <c r="E111" s="109"/>
      <c r="F111" s="110"/>
      <c r="G111" s="108"/>
      <c r="H111" s="108"/>
    </row>
    <row r="112" spans="1:8" ht="15" x14ac:dyDescent="0.25">
      <c r="A112" s="108"/>
      <c r="B112" s="108"/>
      <c r="C112" s="109"/>
      <c r="D112" s="109"/>
      <c r="E112" s="109"/>
      <c r="F112" s="110"/>
      <c r="G112" s="108"/>
      <c r="H112" s="108"/>
    </row>
    <row r="113" spans="1:8" ht="15" x14ac:dyDescent="0.25">
      <c r="A113" s="108"/>
      <c r="B113" s="108"/>
      <c r="C113" s="109"/>
      <c r="D113" s="109"/>
      <c r="E113" s="109"/>
      <c r="F113" s="110"/>
      <c r="G113" s="108"/>
      <c r="H113" s="108"/>
    </row>
  </sheetData>
  <protectedRanges>
    <protectedRange sqref="C2" name="Oblast10_1_2"/>
    <protectedRange sqref="C82:G84" name="Oblast9_1_1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F1AB8-DA1F-45FB-8045-8D733E3DD1F8}">
  <dimension ref="A1:G86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6.5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18.75" thickBot="1" x14ac:dyDescent="0.25">
      <c r="A2" s="324" t="s">
        <v>0</v>
      </c>
      <c r="B2" s="325"/>
      <c r="C2" s="341" t="s">
        <v>230</v>
      </c>
      <c r="D2" s="342"/>
      <c r="E2" s="342"/>
      <c r="F2" s="342"/>
      <c r="G2" s="343"/>
    </row>
    <row r="3" spans="1:7" ht="45.75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9">
        <f>SUM(C5:C7)</f>
        <v>104</v>
      </c>
      <c r="D4" s="10">
        <f>SUM(D5:D7)</f>
        <v>74</v>
      </c>
      <c r="E4" s="11">
        <f>SUM(E5:E7)</f>
        <v>103</v>
      </c>
      <c r="F4" s="12">
        <f>SUM(F5:F7)</f>
        <v>103</v>
      </c>
      <c r="G4" s="10"/>
    </row>
    <row r="5" spans="1:7" ht="14.25" x14ac:dyDescent="0.2">
      <c r="A5" s="329" t="s">
        <v>10</v>
      </c>
      <c r="B5" s="13" t="s">
        <v>11</v>
      </c>
      <c r="C5" s="14"/>
      <c r="D5" s="15"/>
      <c r="E5" s="16"/>
      <c r="F5" s="17"/>
      <c r="G5" s="18"/>
    </row>
    <row r="6" spans="1:7" ht="14.25" x14ac:dyDescent="0.2">
      <c r="A6" s="330"/>
      <c r="B6" s="19" t="s">
        <v>12</v>
      </c>
      <c r="C6" s="20">
        <v>19</v>
      </c>
      <c r="D6" s="21">
        <v>19</v>
      </c>
      <c r="E6" s="22">
        <v>20</v>
      </c>
      <c r="F6" s="23">
        <v>20</v>
      </c>
      <c r="G6" s="21"/>
    </row>
    <row r="7" spans="1:7" ht="15" thickBot="1" x14ac:dyDescent="0.25">
      <c r="A7" s="331"/>
      <c r="B7" s="24" t="s">
        <v>13</v>
      </c>
      <c r="C7" s="25">
        <v>85</v>
      </c>
      <c r="D7" s="26">
        <v>55</v>
      </c>
      <c r="E7" s="27">
        <v>83</v>
      </c>
      <c r="F7" s="28">
        <v>83</v>
      </c>
      <c r="G7" s="29"/>
    </row>
    <row r="8" spans="1:7" ht="15.75" thickBot="1" x14ac:dyDescent="0.3">
      <c r="A8" s="7">
        <v>502</v>
      </c>
      <c r="B8" s="7" t="s">
        <v>14</v>
      </c>
      <c r="C8" s="9">
        <f>SUM(C9:C12)</f>
        <v>300</v>
      </c>
      <c r="D8" s="30">
        <f>SUM(D9:D12)</f>
        <v>330</v>
      </c>
      <c r="E8" s="31">
        <f>SUM(E9:E12)</f>
        <v>380</v>
      </c>
      <c r="F8" s="12">
        <f>SUM(F9:F12)</f>
        <v>380</v>
      </c>
      <c r="G8" s="30"/>
    </row>
    <row r="9" spans="1:7" ht="14.25" x14ac:dyDescent="0.2">
      <c r="A9" s="332" t="s">
        <v>10</v>
      </c>
      <c r="B9" s="32" t="s">
        <v>15</v>
      </c>
      <c r="C9" s="33">
        <v>20</v>
      </c>
      <c r="D9" s="18">
        <v>20</v>
      </c>
      <c r="E9" s="34">
        <v>20</v>
      </c>
      <c r="F9" s="35">
        <v>20</v>
      </c>
      <c r="G9" s="18"/>
    </row>
    <row r="10" spans="1:7" ht="14.25" x14ac:dyDescent="0.2">
      <c r="A10" s="333"/>
      <c r="B10" s="19" t="s">
        <v>16</v>
      </c>
      <c r="C10" s="14">
        <v>30</v>
      </c>
      <c r="D10" s="15">
        <v>30</v>
      </c>
      <c r="E10" s="16">
        <v>40</v>
      </c>
      <c r="F10" s="17">
        <v>40</v>
      </c>
      <c r="G10" s="15"/>
    </row>
    <row r="11" spans="1:7" ht="14.25" x14ac:dyDescent="0.2">
      <c r="A11" s="333"/>
      <c r="B11" s="19" t="s">
        <v>17</v>
      </c>
      <c r="C11" s="20">
        <v>250</v>
      </c>
      <c r="D11" s="21">
        <v>280</v>
      </c>
      <c r="E11" s="22">
        <v>320</v>
      </c>
      <c r="F11" s="23">
        <v>320</v>
      </c>
      <c r="G11" s="21"/>
    </row>
    <row r="12" spans="1:7" ht="15" thickBot="1" x14ac:dyDescent="0.25">
      <c r="A12" s="334"/>
      <c r="B12" s="24" t="s">
        <v>18</v>
      </c>
      <c r="C12" s="36"/>
      <c r="D12" s="37"/>
      <c r="E12" s="38"/>
      <c r="F12" s="39"/>
      <c r="G12" s="26"/>
    </row>
    <row r="13" spans="1:7" ht="15.75" thickBot="1" x14ac:dyDescent="0.3">
      <c r="A13" s="7">
        <v>504</v>
      </c>
      <c r="B13" s="8" t="s">
        <v>19</v>
      </c>
      <c r="C13" s="40">
        <v>20</v>
      </c>
      <c r="D13" s="10">
        <v>10</v>
      </c>
      <c r="E13" s="11">
        <v>20</v>
      </c>
      <c r="F13" s="41">
        <v>20</v>
      </c>
      <c r="G13" s="10"/>
    </row>
    <row r="14" spans="1:7" ht="15.75" thickBot="1" x14ac:dyDescent="0.3">
      <c r="A14" s="42" t="s">
        <v>20</v>
      </c>
      <c r="B14" s="8" t="s">
        <v>21</v>
      </c>
      <c r="C14" s="40"/>
      <c r="D14" s="10"/>
      <c r="E14" s="11"/>
      <c r="F14" s="41"/>
      <c r="G14" s="10"/>
    </row>
    <row r="15" spans="1:7" ht="15.75" thickBot="1" x14ac:dyDescent="0.3">
      <c r="A15" s="7">
        <v>511</v>
      </c>
      <c r="B15" s="7" t="s">
        <v>22</v>
      </c>
      <c r="C15" s="9">
        <v>50</v>
      </c>
      <c r="D15" s="30">
        <v>135</v>
      </c>
      <c r="E15" s="31">
        <v>70</v>
      </c>
      <c r="F15" s="12">
        <v>70</v>
      </c>
      <c r="G15" s="44"/>
    </row>
    <row r="16" spans="1:7" ht="15.75" thickBot="1" x14ac:dyDescent="0.3">
      <c r="A16" s="8">
        <v>512</v>
      </c>
      <c r="B16" s="7" t="s">
        <v>23</v>
      </c>
      <c r="C16" s="40">
        <v>10</v>
      </c>
      <c r="D16" s="10">
        <v>10</v>
      </c>
      <c r="E16" s="11">
        <v>10</v>
      </c>
      <c r="F16" s="41">
        <v>10</v>
      </c>
      <c r="G16" s="30"/>
    </row>
    <row r="17" spans="1:7" ht="15.75" thickBot="1" x14ac:dyDescent="0.3">
      <c r="A17" s="7">
        <v>513</v>
      </c>
      <c r="B17" s="7" t="s">
        <v>24</v>
      </c>
      <c r="C17" s="9">
        <v>10</v>
      </c>
      <c r="D17" s="30">
        <v>10</v>
      </c>
      <c r="E17" s="31">
        <v>15</v>
      </c>
      <c r="F17" s="12">
        <v>15</v>
      </c>
      <c r="G17" s="44"/>
    </row>
    <row r="18" spans="1:7" ht="15.75" thickBot="1" x14ac:dyDescent="0.3">
      <c r="A18" s="7">
        <v>516</v>
      </c>
      <c r="B18" s="7" t="s">
        <v>25</v>
      </c>
      <c r="C18" s="9"/>
      <c r="D18" s="30"/>
      <c r="E18" s="31"/>
      <c r="F18" s="12"/>
      <c r="G18" s="44"/>
    </row>
    <row r="19" spans="1:7" ht="15.75" thickBot="1" x14ac:dyDescent="0.3">
      <c r="A19" s="7">
        <v>518</v>
      </c>
      <c r="B19" s="7" t="s">
        <v>26</v>
      </c>
      <c r="C19" s="9">
        <f>SUM(C20:C22)</f>
        <v>734</v>
      </c>
      <c r="D19" s="45">
        <f>SUM(D20:D22)</f>
        <v>916</v>
      </c>
      <c r="E19" s="46">
        <f>SUM(E20:E22)</f>
        <v>1013</v>
      </c>
      <c r="F19" s="12">
        <f>SUM(F20:F22)</f>
        <v>1013</v>
      </c>
      <c r="G19" s="30"/>
    </row>
    <row r="20" spans="1:7" ht="15" x14ac:dyDescent="0.25">
      <c r="A20" s="47" t="s">
        <v>10</v>
      </c>
      <c r="B20" s="32" t="s">
        <v>27</v>
      </c>
      <c r="C20" s="48">
        <v>30</v>
      </c>
      <c r="D20" s="49">
        <v>30</v>
      </c>
      <c r="E20" s="50">
        <v>30</v>
      </c>
      <c r="F20" s="51">
        <v>30</v>
      </c>
      <c r="G20" s="52"/>
    </row>
    <row r="21" spans="1:7" ht="15" x14ac:dyDescent="0.25">
      <c r="A21" s="53"/>
      <c r="B21" s="19" t="s">
        <v>28</v>
      </c>
      <c r="C21" s="54">
        <v>500</v>
      </c>
      <c r="D21" s="55">
        <v>540</v>
      </c>
      <c r="E21" s="56">
        <v>581</v>
      </c>
      <c r="F21" s="57">
        <v>581</v>
      </c>
      <c r="G21" s="55"/>
    </row>
    <row r="22" spans="1:7" ht="15.75" thickBot="1" x14ac:dyDescent="0.3">
      <c r="A22" s="53"/>
      <c r="B22" s="58" t="s">
        <v>13</v>
      </c>
      <c r="C22" s="59">
        <v>204</v>
      </c>
      <c r="D22" s="60">
        <v>346</v>
      </c>
      <c r="E22" s="61">
        <v>402</v>
      </c>
      <c r="F22" s="62">
        <v>402</v>
      </c>
      <c r="G22" s="63"/>
    </row>
    <row r="23" spans="1:7" ht="15.75" thickBot="1" x14ac:dyDescent="0.3">
      <c r="A23" s="64">
        <v>521</v>
      </c>
      <c r="B23" s="64" t="s">
        <v>29</v>
      </c>
      <c r="C23" s="9">
        <f>SUM(C24:C27)</f>
        <v>2539</v>
      </c>
      <c r="D23" s="30">
        <f>SUM(D24:D27)</f>
        <v>2492</v>
      </c>
      <c r="E23" s="31">
        <f>SUM(E24:E27)</f>
        <v>2567</v>
      </c>
      <c r="F23" s="12">
        <f>SUM(F24:F27)</f>
        <v>2567</v>
      </c>
      <c r="G23" s="30"/>
    </row>
    <row r="24" spans="1:7" ht="14.25" x14ac:dyDescent="0.2">
      <c r="A24" s="65" t="s">
        <v>10</v>
      </c>
      <c r="B24" s="66" t="s">
        <v>30</v>
      </c>
      <c r="C24" s="33">
        <v>2437</v>
      </c>
      <c r="D24" s="18">
        <v>2437</v>
      </c>
      <c r="E24" s="16">
        <v>2437</v>
      </c>
      <c r="F24" s="17">
        <v>2437</v>
      </c>
      <c r="G24" s="18"/>
    </row>
    <row r="25" spans="1:7" ht="14.25" x14ac:dyDescent="0.2">
      <c r="A25" s="67"/>
      <c r="B25" s="68" t="s">
        <v>31</v>
      </c>
      <c r="C25" s="14">
        <v>22</v>
      </c>
      <c r="D25" s="15">
        <v>5</v>
      </c>
      <c r="E25" s="22">
        <v>50</v>
      </c>
      <c r="F25" s="23">
        <v>50</v>
      </c>
      <c r="G25" s="21"/>
    </row>
    <row r="26" spans="1:7" ht="14.25" x14ac:dyDescent="0.2">
      <c r="A26" s="67"/>
      <c r="B26" s="67" t="s">
        <v>33</v>
      </c>
      <c r="C26" s="69">
        <v>80</v>
      </c>
      <c r="D26" s="29">
        <v>50</v>
      </c>
      <c r="E26" s="70">
        <v>80</v>
      </c>
      <c r="F26" s="71">
        <v>80</v>
      </c>
      <c r="G26" s="29"/>
    </row>
    <row r="27" spans="1:7" ht="15" thickBot="1" x14ac:dyDescent="0.25">
      <c r="A27" s="72"/>
      <c r="B27" s="73" t="s">
        <v>34</v>
      </c>
      <c r="C27" s="36"/>
      <c r="D27" s="37"/>
      <c r="E27" s="38"/>
      <c r="F27" s="39"/>
      <c r="G27" s="37"/>
    </row>
    <row r="28" spans="1:7" ht="15.75" thickBot="1" x14ac:dyDescent="0.3">
      <c r="A28" s="7">
        <v>524</v>
      </c>
      <c r="B28" s="7" t="s">
        <v>35</v>
      </c>
      <c r="C28" s="9">
        <v>859</v>
      </c>
      <c r="D28" s="30">
        <v>841</v>
      </c>
      <c r="E28" s="31">
        <v>868</v>
      </c>
      <c r="F28" s="12">
        <v>868</v>
      </c>
      <c r="G28" s="30"/>
    </row>
    <row r="29" spans="1:7" ht="15.75" thickBot="1" x14ac:dyDescent="0.3">
      <c r="A29" s="7">
        <v>525</v>
      </c>
      <c r="B29" s="7" t="s">
        <v>36</v>
      </c>
      <c r="C29" s="9">
        <v>8</v>
      </c>
      <c r="D29" s="30">
        <v>8</v>
      </c>
      <c r="E29" s="31">
        <v>8</v>
      </c>
      <c r="F29" s="12">
        <v>8</v>
      </c>
      <c r="G29" s="30"/>
    </row>
    <row r="30" spans="1:7" ht="15.75" thickBot="1" x14ac:dyDescent="0.3">
      <c r="A30" s="7">
        <v>527</v>
      </c>
      <c r="B30" s="7" t="s">
        <v>37</v>
      </c>
      <c r="C30" s="9">
        <v>128</v>
      </c>
      <c r="D30" s="30">
        <v>118</v>
      </c>
      <c r="E30" s="31">
        <v>128</v>
      </c>
      <c r="F30" s="12">
        <v>128</v>
      </c>
      <c r="G30" s="30"/>
    </row>
    <row r="31" spans="1:7" ht="15.75" thickBot="1" x14ac:dyDescent="0.3">
      <c r="A31" s="7">
        <v>528</v>
      </c>
      <c r="B31" s="7" t="s">
        <v>38</v>
      </c>
      <c r="C31" s="9"/>
      <c r="D31" s="30">
        <v>10</v>
      </c>
      <c r="E31" s="31"/>
      <c r="F31" s="12"/>
      <c r="G31" s="30"/>
    </row>
    <row r="32" spans="1:7" ht="15.75" thickBot="1" x14ac:dyDescent="0.3">
      <c r="A32" s="7">
        <v>531</v>
      </c>
      <c r="B32" s="7" t="s">
        <v>39</v>
      </c>
      <c r="C32" s="9"/>
      <c r="D32" s="30"/>
      <c r="E32" s="31"/>
      <c r="F32" s="12"/>
      <c r="G32" s="30"/>
    </row>
    <row r="33" spans="1:7" ht="15.75" thickBot="1" x14ac:dyDescent="0.3">
      <c r="A33" s="7">
        <v>538</v>
      </c>
      <c r="B33" s="7" t="s">
        <v>40</v>
      </c>
      <c r="C33" s="9">
        <v>7</v>
      </c>
      <c r="D33" s="30">
        <v>3</v>
      </c>
      <c r="E33" s="31">
        <v>2</v>
      </c>
      <c r="F33" s="12">
        <v>2</v>
      </c>
      <c r="G33" s="30"/>
    </row>
    <row r="34" spans="1:7" ht="15.75" thickBot="1" x14ac:dyDescent="0.3">
      <c r="A34" s="74" t="s">
        <v>41</v>
      </c>
      <c r="B34" s="7" t="s">
        <v>42</v>
      </c>
      <c r="C34" s="9"/>
      <c r="D34" s="63"/>
      <c r="E34" s="75"/>
      <c r="F34" s="76"/>
      <c r="G34" s="30"/>
    </row>
    <row r="35" spans="1:7" ht="15.75" thickBot="1" x14ac:dyDescent="0.3">
      <c r="A35" s="7">
        <v>543</v>
      </c>
      <c r="B35" s="7" t="s">
        <v>43</v>
      </c>
      <c r="C35" s="9"/>
      <c r="D35" s="30"/>
      <c r="E35" s="31"/>
      <c r="F35" s="12"/>
      <c r="G35" s="30"/>
    </row>
    <row r="36" spans="1:7" ht="15.75" thickBot="1" x14ac:dyDescent="0.3">
      <c r="A36" s="74">
        <v>548</v>
      </c>
      <c r="B36" s="7" t="s">
        <v>44</v>
      </c>
      <c r="C36" s="9"/>
      <c r="D36" s="30"/>
      <c r="E36" s="31"/>
      <c r="F36" s="12"/>
      <c r="G36" s="30"/>
    </row>
    <row r="37" spans="1:7" ht="15.75" thickBot="1" x14ac:dyDescent="0.3">
      <c r="A37" s="7">
        <v>551</v>
      </c>
      <c r="B37" s="7" t="s">
        <v>45</v>
      </c>
      <c r="C37" s="9">
        <v>30</v>
      </c>
      <c r="D37" s="30">
        <v>30</v>
      </c>
      <c r="E37" s="31">
        <v>25</v>
      </c>
      <c r="F37" s="12">
        <v>25</v>
      </c>
      <c r="G37" s="30"/>
    </row>
    <row r="38" spans="1:7" ht="15.75" thickBot="1" x14ac:dyDescent="0.3">
      <c r="A38" s="74" t="s">
        <v>46</v>
      </c>
      <c r="B38" s="7" t="s">
        <v>47</v>
      </c>
      <c r="C38" s="9"/>
      <c r="D38" s="30"/>
      <c r="E38" s="31"/>
      <c r="F38" s="12"/>
      <c r="G38" s="30"/>
    </row>
    <row r="39" spans="1:7" ht="15.75" thickBot="1" x14ac:dyDescent="0.3">
      <c r="A39" s="74">
        <v>556</v>
      </c>
      <c r="B39" s="7" t="s">
        <v>48</v>
      </c>
      <c r="C39" s="9"/>
      <c r="D39" s="30"/>
      <c r="E39" s="31"/>
      <c r="F39" s="12"/>
      <c r="G39" s="30"/>
    </row>
    <row r="40" spans="1:7" ht="15.75" thickBot="1" x14ac:dyDescent="0.3">
      <c r="A40" s="74">
        <v>557</v>
      </c>
      <c r="B40" s="7" t="s">
        <v>49</v>
      </c>
      <c r="C40" s="9"/>
      <c r="D40" s="30"/>
      <c r="E40" s="31"/>
      <c r="F40" s="12"/>
      <c r="G40" s="30"/>
    </row>
    <row r="41" spans="1:7" ht="15.75" thickBot="1" x14ac:dyDescent="0.3">
      <c r="A41" s="74">
        <v>558</v>
      </c>
      <c r="B41" s="7" t="s">
        <v>50</v>
      </c>
      <c r="C41" s="9">
        <v>55</v>
      </c>
      <c r="D41" s="30">
        <v>170</v>
      </c>
      <c r="E41" s="31">
        <v>60</v>
      </c>
      <c r="F41" s="12">
        <v>60</v>
      </c>
      <c r="G41" s="30"/>
    </row>
    <row r="42" spans="1:7" ht="15.75" thickBot="1" x14ac:dyDescent="0.3">
      <c r="A42" s="74">
        <v>549</v>
      </c>
      <c r="B42" s="7" t="s">
        <v>51</v>
      </c>
      <c r="C42" s="9">
        <v>23</v>
      </c>
      <c r="D42" s="30">
        <v>25</v>
      </c>
      <c r="E42" s="31">
        <v>30</v>
      </c>
      <c r="F42" s="12">
        <v>30</v>
      </c>
      <c r="G42" s="30"/>
    </row>
    <row r="43" spans="1:7" ht="15.75" thickBot="1" x14ac:dyDescent="0.3">
      <c r="A43" s="74" t="s">
        <v>52</v>
      </c>
      <c r="B43" s="7" t="s">
        <v>53</v>
      </c>
      <c r="C43" s="9"/>
      <c r="D43" s="30"/>
      <c r="E43" s="31"/>
      <c r="F43" s="12"/>
      <c r="G43" s="30"/>
    </row>
    <row r="44" spans="1:7" ht="15.75" thickBot="1" x14ac:dyDescent="0.3">
      <c r="A44" s="8">
        <v>569</v>
      </c>
      <c r="B44" s="8" t="s">
        <v>54</v>
      </c>
      <c r="C44" s="40"/>
      <c r="D44" s="10"/>
      <c r="E44" s="11"/>
      <c r="F44" s="41"/>
      <c r="G44" s="10"/>
    </row>
    <row r="45" spans="1:7" ht="15.75" thickBot="1" x14ac:dyDescent="0.3">
      <c r="A45" s="74" t="s">
        <v>55</v>
      </c>
      <c r="B45" s="7" t="s">
        <v>56</v>
      </c>
      <c r="C45" s="9"/>
      <c r="D45" s="30"/>
      <c r="E45" s="31"/>
      <c r="F45" s="12"/>
      <c r="G45" s="77" t="s">
        <v>57</v>
      </c>
    </row>
    <row r="46" spans="1:7" ht="15.75" thickBot="1" x14ac:dyDescent="0.3">
      <c r="A46" s="42" t="s">
        <v>55</v>
      </c>
      <c r="B46" s="53" t="s">
        <v>58</v>
      </c>
      <c r="C46" s="78"/>
      <c r="D46" s="63"/>
      <c r="E46" s="75"/>
      <c r="F46" s="76"/>
      <c r="G46" s="79" t="s">
        <v>59</v>
      </c>
    </row>
    <row r="47" spans="1:7" ht="15.75" thickBot="1" x14ac:dyDescent="0.3">
      <c r="A47" s="80"/>
      <c r="B47" s="80" t="s">
        <v>60</v>
      </c>
      <c r="C47" s="81"/>
      <c r="D47" s="82"/>
      <c r="E47" s="83"/>
      <c r="F47" s="84"/>
      <c r="G47" s="82"/>
    </row>
    <row r="48" spans="1:7" ht="16.5" thickTop="1" thickBot="1" x14ac:dyDescent="0.3">
      <c r="A48" s="85" t="s">
        <v>61</v>
      </c>
      <c r="B48" s="8" t="s">
        <v>62</v>
      </c>
      <c r="C48" s="40">
        <f>SUM(C4,C8,C13:C19,C23,C28:C47)</f>
        <v>4877</v>
      </c>
      <c r="D48" s="10">
        <f>SUM(D4,D8,D13:D19,D23,D28:D47)</f>
        <v>5182</v>
      </c>
      <c r="E48" s="11">
        <f>SUM(E4,E8,E13:E19,E23,E28:E47)</f>
        <v>5299</v>
      </c>
      <c r="F48" s="41">
        <f>SUM(F4,F8,F13:F19,F23,F28:F47)</f>
        <v>5299</v>
      </c>
      <c r="G48" s="10"/>
    </row>
    <row r="49" spans="1:7" ht="15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360</v>
      </c>
      <c r="D52" s="30">
        <v>150</v>
      </c>
      <c r="E52" s="31">
        <v>360</v>
      </c>
      <c r="F52" s="12">
        <v>360</v>
      </c>
      <c r="G52" s="7"/>
    </row>
    <row r="53" spans="1:7" ht="15.75" thickBot="1" x14ac:dyDescent="0.3">
      <c r="A53" s="7">
        <v>603</v>
      </c>
      <c r="B53" s="7" t="s">
        <v>66</v>
      </c>
      <c r="C53" s="9"/>
      <c r="D53" s="30"/>
      <c r="E53" s="31"/>
      <c r="F53" s="12"/>
      <c r="G53" s="7"/>
    </row>
    <row r="54" spans="1:7" ht="15.75" thickBot="1" x14ac:dyDescent="0.3">
      <c r="A54" s="7">
        <v>604</v>
      </c>
      <c r="B54" s="7" t="s">
        <v>67</v>
      </c>
      <c r="C54" s="9">
        <v>50</v>
      </c>
      <c r="D54" s="30">
        <v>15</v>
      </c>
      <c r="E54" s="31">
        <v>50</v>
      </c>
      <c r="F54" s="12">
        <v>50</v>
      </c>
      <c r="G54" s="7"/>
    </row>
    <row r="55" spans="1:7" ht="15.75" thickBot="1" x14ac:dyDescent="0.3">
      <c r="A55" s="74">
        <v>609</v>
      </c>
      <c r="B55" s="7" t="s">
        <v>68</v>
      </c>
      <c r="C55" s="9"/>
      <c r="D55" s="30"/>
      <c r="E55" s="31"/>
      <c r="F55" s="12"/>
      <c r="G55" s="7"/>
    </row>
    <row r="56" spans="1:7" ht="15.75" thickBot="1" x14ac:dyDescent="0.3">
      <c r="A56" s="74">
        <v>641</v>
      </c>
      <c r="B56" s="7" t="s">
        <v>69</v>
      </c>
      <c r="C56" s="9"/>
      <c r="D56" s="30"/>
      <c r="E56" s="31"/>
      <c r="F56" s="12"/>
      <c r="G56" s="7"/>
    </row>
    <row r="57" spans="1:7" ht="15.75" thickBot="1" x14ac:dyDescent="0.3">
      <c r="A57" s="7">
        <v>642</v>
      </c>
      <c r="B57" s="7" t="s">
        <v>42</v>
      </c>
      <c r="C57" s="9"/>
      <c r="D57" s="30"/>
      <c r="E57" s="31"/>
      <c r="F57" s="12"/>
      <c r="G57" s="89"/>
    </row>
    <row r="58" spans="1:7" ht="15.75" thickBot="1" x14ac:dyDescent="0.3">
      <c r="A58" s="42" t="s">
        <v>70</v>
      </c>
      <c r="B58" s="53" t="s">
        <v>71</v>
      </c>
      <c r="C58" s="40"/>
      <c r="D58" s="10">
        <v>18</v>
      </c>
      <c r="E58" s="11"/>
      <c r="F58" s="41"/>
      <c r="G58" s="90"/>
    </row>
    <row r="59" spans="1:7" ht="15.75" thickBot="1" x14ac:dyDescent="0.3">
      <c r="A59" s="7">
        <v>648</v>
      </c>
      <c r="B59" s="7" t="s">
        <v>72</v>
      </c>
      <c r="C59" s="9">
        <v>330</v>
      </c>
      <c r="D59" s="30">
        <v>500</v>
      </c>
      <c r="E59" s="31">
        <v>250</v>
      </c>
      <c r="F59" s="12">
        <v>250</v>
      </c>
      <c r="G59" s="7"/>
    </row>
    <row r="60" spans="1:7" ht="15.75" thickBot="1" x14ac:dyDescent="0.3">
      <c r="A60" s="7">
        <v>649</v>
      </c>
      <c r="B60" s="7" t="s">
        <v>73</v>
      </c>
      <c r="C60" s="9"/>
      <c r="D60" s="30">
        <v>150</v>
      </c>
      <c r="E60" s="31"/>
      <c r="F60" s="12"/>
      <c r="G60" s="7"/>
    </row>
    <row r="61" spans="1:7" ht="15.75" thickBot="1" x14ac:dyDescent="0.3">
      <c r="A61" s="7">
        <v>662</v>
      </c>
      <c r="B61" s="7" t="s">
        <v>74</v>
      </c>
      <c r="C61" s="9">
        <v>1</v>
      </c>
      <c r="D61" s="30">
        <v>1</v>
      </c>
      <c r="E61" s="31">
        <v>1</v>
      </c>
      <c r="F61" s="12">
        <v>1</v>
      </c>
      <c r="G61" s="89"/>
    </row>
    <row r="62" spans="1:7" ht="15.75" thickBot="1" x14ac:dyDescent="0.3">
      <c r="A62" s="91" t="s">
        <v>75</v>
      </c>
      <c r="B62" s="92" t="s">
        <v>76</v>
      </c>
      <c r="C62" s="93"/>
      <c r="D62" s="52"/>
      <c r="E62" s="94"/>
      <c r="F62" s="95"/>
      <c r="G62" s="96"/>
    </row>
    <row r="63" spans="1:7" ht="15.75" thickBot="1" x14ac:dyDescent="0.3">
      <c r="A63" s="74" t="s">
        <v>77</v>
      </c>
      <c r="B63" s="7" t="s">
        <v>78</v>
      </c>
      <c r="C63" s="9">
        <f>SUM(C64:C66)</f>
        <v>0</v>
      </c>
      <c r="D63" s="45">
        <f>SUM(D64:D66)</f>
        <v>115</v>
      </c>
      <c r="E63" s="46">
        <f>SUM(E64:E66)</f>
        <v>0</v>
      </c>
      <c r="F63" s="12">
        <f>SUM(F64:F66)</f>
        <v>0</v>
      </c>
      <c r="G63" s="89"/>
    </row>
    <row r="64" spans="1:7" ht="15.75" thickBot="1" x14ac:dyDescent="0.3">
      <c r="A64" s="97" t="s">
        <v>10</v>
      </c>
      <c r="B64" s="98" t="s">
        <v>79</v>
      </c>
      <c r="C64" s="99"/>
      <c r="D64" s="100"/>
      <c r="E64" s="94"/>
      <c r="F64" s="95"/>
      <c r="G64" s="101" t="s">
        <v>80</v>
      </c>
    </row>
    <row r="65" spans="1:7" ht="15.75" thickBot="1" x14ac:dyDescent="0.3">
      <c r="A65" s="97"/>
      <c r="B65" s="102" t="s">
        <v>81</v>
      </c>
      <c r="C65" s="9"/>
      <c r="D65" s="30"/>
      <c r="E65" s="94"/>
      <c r="F65" s="95"/>
      <c r="G65" s="96" t="s">
        <v>57</v>
      </c>
    </row>
    <row r="66" spans="1:7" ht="15.75" thickBot="1" x14ac:dyDescent="0.3">
      <c r="A66" s="103"/>
      <c r="B66" s="104" t="s">
        <v>82</v>
      </c>
      <c r="C66" s="81"/>
      <c r="D66" s="82">
        <v>115</v>
      </c>
      <c r="E66" s="105"/>
      <c r="F66" s="84"/>
      <c r="G66" s="106" t="s">
        <v>59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741</v>
      </c>
      <c r="D67" s="40">
        <f>SUM(D52:D63)</f>
        <v>949</v>
      </c>
      <c r="E67" s="107">
        <f>SUM(E52:E63)</f>
        <v>661</v>
      </c>
      <c r="F67" s="41">
        <f>SUM(F52:F63)</f>
        <v>661</v>
      </c>
      <c r="G67" s="8"/>
    </row>
    <row r="68" spans="1:7" ht="15" x14ac:dyDescent="0.25">
      <c r="A68" s="86"/>
      <c r="B68" s="86"/>
      <c r="C68" s="87"/>
      <c r="D68" s="87"/>
      <c r="E68" s="87"/>
      <c r="F68" s="87"/>
      <c r="G68" s="86"/>
    </row>
    <row r="69" spans="1:7" ht="15.75" thickBot="1" x14ac:dyDescent="0.3">
      <c r="A69" s="108" t="s">
        <v>85</v>
      </c>
      <c r="B69" s="108"/>
      <c r="C69" s="109"/>
      <c r="D69" s="109"/>
      <c r="E69" s="109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741</v>
      </c>
      <c r="D71" s="113">
        <f>SUM(D67)</f>
        <v>949</v>
      </c>
      <c r="E71" s="114">
        <f>SUM(E67)</f>
        <v>661</v>
      </c>
      <c r="F71" s="115">
        <f>SUM(F67)</f>
        <v>661</v>
      </c>
      <c r="G71" s="32"/>
    </row>
    <row r="72" spans="1:7" ht="14.25" x14ac:dyDescent="0.2">
      <c r="A72" s="90" t="s">
        <v>87</v>
      </c>
      <c r="B72" s="90" t="s">
        <v>89</v>
      </c>
      <c r="C72" s="116">
        <v>90</v>
      </c>
      <c r="D72" s="116">
        <v>52</v>
      </c>
      <c r="E72" s="117">
        <v>90</v>
      </c>
      <c r="F72" s="118">
        <v>90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4877</v>
      </c>
      <c r="D73" s="119">
        <f>SUM(D48)</f>
        <v>5182</v>
      </c>
      <c r="E73" s="117">
        <f>SUM(E48)</f>
        <v>5299</v>
      </c>
      <c r="F73" s="118">
        <f>SUM(F48)</f>
        <v>5299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v>20</v>
      </c>
      <c r="D74" s="121">
        <v>8</v>
      </c>
      <c r="E74" s="117">
        <v>20</v>
      </c>
      <c r="F74" s="118">
        <v>20</v>
      </c>
      <c r="G74" s="24"/>
    </row>
    <row r="75" spans="1:7" ht="22.5" customHeight="1" thickBot="1" x14ac:dyDescent="0.3">
      <c r="A75" s="7"/>
      <c r="B75" s="122" t="s">
        <v>93</v>
      </c>
      <c r="C75" s="123">
        <f>SUM(C73-C71)</f>
        <v>4136</v>
      </c>
      <c r="D75" s="123">
        <f>SUM(D73-D71)</f>
        <v>4233</v>
      </c>
      <c r="E75" s="124">
        <f>SUM(E73-E71)</f>
        <v>4638</v>
      </c>
      <c r="F75" s="125">
        <f>SUM(F73-F71)</f>
        <v>4638</v>
      </c>
      <c r="G75" s="7"/>
    </row>
    <row r="76" spans="1:7" ht="15" x14ac:dyDescent="0.25">
      <c r="A76" s="86"/>
      <c r="B76" s="126"/>
      <c r="C76" s="127"/>
      <c r="D76" s="127"/>
      <c r="E76" s="128"/>
      <c r="F76" s="128"/>
      <c r="G76" s="86"/>
    </row>
    <row r="77" spans="1:7" ht="15" x14ac:dyDescent="0.25">
      <c r="A77" s="86"/>
      <c r="B77" s="126"/>
      <c r="C77" s="127"/>
      <c r="D77" s="127"/>
      <c r="E77" s="128"/>
      <c r="F77" s="128"/>
      <c r="G77" s="86"/>
    </row>
    <row r="78" spans="1:7" ht="15" x14ac:dyDescent="0.25">
      <c r="A78" s="335" t="s">
        <v>94</v>
      </c>
      <c r="B78" s="335"/>
      <c r="C78" s="335"/>
      <c r="D78" s="335"/>
      <c r="E78" s="335"/>
      <c r="F78" s="335"/>
      <c r="G78" s="335"/>
    </row>
    <row r="79" spans="1:7" ht="15" x14ac:dyDescent="0.25">
      <c r="A79" s="129"/>
      <c r="B79" s="126"/>
      <c r="C79" s="127"/>
      <c r="D79" s="127"/>
      <c r="E79" s="127"/>
      <c r="F79" s="127"/>
      <c r="G79" s="86"/>
    </row>
    <row r="80" spans="1:7" ht="15" x14ac:dyDescent="0.25">
      <c r="A80" s="86"/>
      <c r="B80" s="126"/>
      <c r="C80" s="127"/>
      <c r="D80" s="127"/>
      <c r="E80" s="127"/>
      <c r="F80" s="127"/>
      <c r="G80" s="86"/>
    </row>
    <row r="81" spans="1:7" ht="15" x14ac:dyDescent="0.25">
      <c r="A81" s="86"/>
      <c r="B81" s="126"/>
      <c r="C81" s="127"/>
      <c r="D81" s="127"/>
      <c r="E81" s="127"/>
      <c r="F81" s="127"/>
      <c r="G81" s="86"/>
    </row>
    <row r="82" spans="1:7" ht="15" x14ac:dyDescent="0.25">
      <c r="A82" s="150" t="s">
        <v>231</v>
      </c>
      <c r="B82" s="150"/>
      <c r="C82" s="109"/>
      <c r="D82" s="109"/>
      <c r="E82" s="109"/>
      <c r="F82" s="110"/>
      <c r="G82" s="108"/>
    </row>
    <row r="83" spans="1:7" ht="15" x14ac:dyDescent="0.25">
      <c r="A83" s="322" t="s">
        <v>232</v>
      </c>
      <c r="B83" s="322"/>
      <c r="C83" s="109"/>
      <c r="D83" s="109"/>
      <c r="E83" s="109"/>
      <c r="F83" s="110"/>
      <c r="G83" s="108"/>
    </row>
    <row r="84" spans="1:7" ht="15" x14ac:dyDescent="0.25">
      <c r="A84" s="322" t="s">
        <v>233</v>
      </c>
      <c r="B84" s="322"/>
      <c r="C84" s="109"/>
      <c r="D84" s="109"/>
      <c r="E84" s="109"/>
      <c r="F84" s="110"/>
      <c r="G84" s="108"/>
    </row>
    <row r="85" spans="1:7" ht="15" x14ac:dyDescent="0.25">
      <c r="A85" s="108"/>
      <c r="B85" s="108"/>
      <c r="C85" s="109"/>
      <c r="D85" s="109"/>
      <c r="E85" s="109"/>
      <c r="F85" s="110"/>
      <c r="G85" s="108"/>
    </row>
    <row r="86" spans="1:7" ht="15" x14ac:dyDescent="0.25">
      <c r="A86" s="108"/>
      <c r="B86" s="108"/>
      <c r="C86" s="109"/>
      <c r="D86" s="109"/>
      <c r="E86" s="109"/>
      <c r="F86" s="110"/>
      <c r="G86" s="108"/>
    </row>
  </sheetData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8"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51AAA-C28A-4E16-9CF2-B2BA4E36B7DF}">
  <sheetPr>
    <pageSetUpPr fitToPage="1"/>
  </sheetPr>
  <dimension ref="A1:G75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7" customWidth="1"/>
    <col min="3" max="6" width="15.7109375" customWidth="1"/>
    <col min="7" max="7" width="17.28515625" customWidth="1"/>
    <col min="257" max="257" width="9.85546875" customWidth="1"/>
    <col min="258" max="258" width="37" customWidth="1"/>
    <col min="259" max="262" width="15.7109375" customWidth="1"/>
    <col min="263" max="263" width="17.28515625" customWidth="1"/>
    <col min="513" max="513" width="9.85546875" customWidth="1"/>
    <col min="514" max="514" width="37" customWidth="1"/>
    <col min="515" max="518" width="15.7109375" customWidth="1"/>
    <col min="519" max="519" width="17.28515625" customWidth="1"/>
    <col min="769" max="769" width="9.85546875" customWidth="1"/>
    <col min="770" max="770" width="37" customWidth="1"/>
    <col min="771" max="774" width="15.7109375" customWidth="1"/>
    <col min="775" max="775" width="17.28515625" customWidth="1"/>
    <col min="1025" max="1025" width="9.85546875" customWidth="1"/>
    <col min="1026" max="1026" width="37" customWidth="1"/>
    <col min="1027" max="1030" width="15.7109375" customWidth="1"/>
    <col min="1031" max="1031" width="17.28515625" customWidth="1"/>
    <col min="1281" max="1281" width="9.85546875" customWidth="1"/>
    <col min="1282" max="1282" width="37" customWidth="1"/>
    <col min="1283" max="1286" width="15.7109375" customWidth="1"/>
    <col min="1287" max="1287" width="17.28515625" customWidth="1"/>
    <col min="1537" max="1537" width="9.85546875" customWidth="1"/>
    <col min="1538" max="1538" width="37" customWidth="1"/>
    <col min="1539" max="1542" width="15.7109375" customWidth="1"/>
    <col min="1543" max="1543" width="17.28515625" customWidth="1"/>
    <col min="1793" max="1793" width="9.85546875" customWidth="1"/>
    <col min="1794" max="1794" width="37" customWidth="1"/>
    <col min="1795" max="1798" width="15.7109375" customWidth="1"/>
    <col min="1799" max="1799" width="17.28515625" customWidth="1"/>
    <col min="2049" max="2049" width="9.85546875" customWidth="1"/>
    <col min="2050" max="2050" width="37" customWidth="1"/>
    <col min="2051" max="2054" width="15.7109375" customWidth="1"/>
    <col min="2055" max="2055" width="17.28515625" customWidth="1"/>
    <col min="2305" max="2305" width="9.85546875" customWidth="1"/>
    <col min="2306" max="2306" width="37" customWidth="1"/>
    <col min="2307" max="2310" width="15.7109375" customWidth="1"/>
    <col min="2311" max="2311" width="17.28515625" customWidth="1"/>
    <col min="2561" max="2561" width="9.85546875" customWidth="1"/>
    <col min="2562" max="2562" width="37" customWidth="1"/>
    <col min="2563" max="2566" width="15.7109375" customWidth="1"/>
    <col min="2567" max="2567" width="17.28515625" customWidth="1"/>
    <col min="2817" max="2817" width="9.85546875" customWidth="1"/>
    <col min="2818" max="2818" width="37" customWidth="1"/>
    <col min="2819" max="2822" width="15.7109375" customWidth="1"/>
    <col min="2823" max="2823" width="17.28515625" customWidth="1"/>
    <col min="3073" max="3073" width="9.85546875" customWidth="1"/>
    <col min="3074" max="3074" width="37" customWidth="1"/>
    <col min="3075" max="3078" width="15.7109375" customWidth="1"/>
    <col min="3079" max="3079" width="17.28515625" customWidth="1"/>
    <col min="3329" max="3329" width="9.85546875" customWidth="1"/>
    <col min="3330" max="3330" width="37" customWidth="1"/>
    <col min="3331" max="3334" width="15.7109375" customWidth="1"/>
    <col min="3335" max="3335" width="17.28515625" customWidth="1"/>
    <col min="3585" max="3585" width="9.85546875" customWidth="1"/>
    <col min="3586" max="3586" width="37" customWidth="1"/>
    <col min="3587" max="3590" width="15.7109375" customWidth="1"/>
    <col min="3591" max="3591" width="17.28515625" customWidth="1"/>
    <col min="3841" max="3841" width="9.85546875" customWidth="1"/>
    <col min="3842" max="3842" width="37" customWidth="1"/>
    <col min="3843" max="3846" width="15.7109375" customWidth="1"/>
    <col min="3847" max="3847" width="17.28515625" customWidth="1"/>
    <col min="4097" max="4097" width="9.85546875" customWidth="1"/>
    <col min="4098" max="4098" width="37" customWidth="1"/>
    <col min="4099" max="4102" width="15.7109375" customWidth="1"/>
    <col min="4103" max="4103" width="17.28515625" customWidth="1"/>
    <col min="4353" max="4353" width="9.85546875" customWidth="1"/>
    <col min="4354" max="4354" width="37" customWidth="1"/>
    <col min="4355" max="4358" width="15.7109375" customWidth="1"/>
    <col min="4359" max="4359" width="17.28515625" customWidth="1"/>
    <col min="4609" max="4609" width="9.85546875" customWidth="1"/>
    <col min="4610" max="4610" width="37" customWidth="1"/>
    <col min="4611" max="4614" width="15.7109375" customWidth="1"/>
    <col min="4615" max="4615" width="17.28515625" customWidth="1"/>
    <col min="4865" max="4865" width="9.85546875" customWidth="1"/>
    <col min="4866" max="4866" width="37" customWidth="1"/>
    <col min="4867" max="4870" width="15.7109375" customWidth="1"/>
    <col min="4871" max="4871" width="17.28515625" customWidth="1"/>
    <col min="5121" max="5121" width="9.85546875" customWidth="1"/>
    <col min="5122" max="5122" width="37" customWidth="1"/>
    <col min="5123" max="5126" width="15.7109375" customWidth="1"/>
    <col min="5127" max="5127" width="17.28515625" customWidth="1"/>
    <col min="5377" max="5377" width="9.85546875" customWidth="1"/>
    <col min="5378" max="5378" width="37" customWidth="1"/>
    <col min="5379" max="5382" width="15.7109375" customWidth="1"/>
    <col min="5383" max="5383" width="17.28515625" customWidth="1"/>
    <col min="5633" max="5633" width="9.85546875" customWidth="1"/>
    <col min="5634" max="5634" width="37" customWidth="1"/>
    <col min="5635" max="5638" width="15.7109375" customWidth="1"/>
    <col min="5639" max="5639" width="17.28515625" customWidth="1"/>
    <col min="5889" max="5889" width="9.85546875" customWidth="1"/>
    <col min="5890" max="5890" width="37" customWidth="1"/>
    <col min="5891" max="5894" width="15.7109375" customWidth="1"/>
    <col min="5895" max="5895" width="17.28515625" customWidth="1"/>
    <col min="6145" max="6145" width="9.85546875" customWidth="1"/>
    <col min="6146" max="6146" width="37" customWidth="1"/>
    <col min="6147" max="6150" width="15.7109375" customWidth="1"/>
    <col min="6151" max="6151" width="17.28515625" customWidth="1"/>
    <col min="6401" max="6401" width="9.85546875" customWidth="1"/>
    <col min="6402" max="6402" width="37" customWidth="1"/>
    <col min="6403" max="6406" width="15.7109375" customWidth="1"/>
    <col min="6407" max="6407" width="17.28515625" customWidth="1"/>
    <col min="6657" max="6657" width="9.85546875" customWidth="1"/>
    <col min="6658" max="6658" width="37" customWidth="1"/>
    <col min="6659" max="6662" width="15.7109375" customWidth="1"/>
    <col min="6663" max="6663" width="17.28515625" customWidth="1"/>
    <col min="6913" max="6913" width="9.85546875" customWidth="1"/>
    <col min="6914" max="6914" width="37" customWidth="1"/>
    <col min="6915" max="6918" width="15.7109375" customWidth="1"/>
    <col min="6919" max="6919" width="17.28515625" customWidth="1"/>
    <col min="7169" max="7169" width="9.85546875" customWidth="1"/>
    <col min="7170" max="7170" width="37" customWidth="1"/>
    <col min="7171" max="7174" width="15.7109375" customWidth="1"/>
    <col min="7175" max="7175" width="17.28515625" customWidth="1"/>
    <col min="7425" max="7425" width="9.85546875" customWidth="1"/>
    <col min="7426" max="7426" width="37" customWidth="1"/>
    <col min="7427" max="7430" width="15.7109375" customWidth="1"/>
    <col min="7431" max="7431" width="17.28515625" customWidth="1"/>
    <col min="7681" max="7681" width="9.85546875" customWidth="1"/>
    <col min="7682" max="7682" width="37" customWidth="1"/>
    <col min="7683" max="7686" width="15.7109375" customWidth="1"/>
    <col min="7687" max="7687" width="17.28515625" customWidth="1"/>
    <col min="7937" max="7937" width="9.85546875" customWidth="1"/>
    <col min="7938" max="7938" width="37" customWidth="1"/>
    <col min="7939" max="7942" width="15.7109375" customWidth="1"/>
    <col min="7943" max="7943" width="17.28515625" customWidth="1"/>
    <col min="8193" max="8193" width="9.85546875" customWidth="1"/>
    <col min="8194" max="8194" width="37" customWidth="1"/>
    <col min="8195" max="8198" width="15.7109375" customWidth="1"/>
    <col min="8199" max="8199" width="17.28515625" customWidth="1"/>
    <col min="8449" max="8449" width="9.85546875" customWidth="1"/>
    <col min="8450" max="8450" width="37" customWidth="1"/>
    <col min="8451" max="8454" width="15.7109375" customWidth="1"/>
    <col min="8455" max="8455" width="17.28515625" customWidth="1"/>
    <col min="8705" max="8705" width="9.85546875" customWidth="1"/>
    <col min="8706" max="8706" width="37" customWidth="1"/>
    <col min="8707" max="8710" width="15.7109375" customWidth="1"/>
    <col min="8711" max="8711" width="17.28515625" customWidth="1"/>
    <col min="8961" max="8961" width="9.85546875" customWidth="1"/>
    <col min="8962" max="8962" width="37" customWidth="1"/>
    <col min="8963" max="8966" width="15.7109375" customWidth="1"/>
    <col min="8967" max="8967" width="17.28515625" customWidth="1"/>
    <col min="9217" max="9217" width="9.85546875" customWidth="1"/>
    <col min="9218" max="9218" width="37" customWidth="1"/>
    <col min="9219" max="9222" width="15.7109375" customWidth="1"/>
    <col min="9223" max="9223" width="17.28515625" customWidth="1"/>
    <col min="9473" max="9473" width="9.85546875" customWidth="1"/>
    <col min="9474" max="9474" width="37" customWidth="1"/>
    <col min="9475" max="9478" width="15.7109375" customWidth="1"/>
    <col min="9479" max="9479" width="17.28515625" customWidth="1"/>
    <col min="9729" max="9729" width="9.85546875" customWidth="1"/>
    <col min="9730" max="9730" width="37" customWidth="1"/>
    <col min="9731" max="9734" width="15.7109375" customWidth="1"/>
    <col min="9735" max="9735" width="17.28515625" customWidth="1"/>
    <col min="9985" max="9985" width="9.85546875" customWidth="1"/>
    <col min="9986" max="9986" width="37" customWidth="1"/>
    <col min="9987" max="9990" width="15.7109375" customWidth="1"/>
    <col min="9991" max="9991" width="17.28515625" customWidth="1"/>
    <col min="10241" max="10241" width="9.85546875" customWidth="1"/>
    <col min="10242" max="10242" width="37" customWidth="1"/>
    <col min="10243" max="10246" width="15.7109375" customWidth="1"/>
    <col min="10247" max="10247" width="17.28515625" customWidth="1"/>
    <col min="10497" max="10497" width="9.85546875" customWidth="1"/>
    <col min="10498" max="10498" width="37" customWidth="1"/>
    <col min="10499" max="10502" width="15.7109375" customWidth="1"/>
    <col min="10503" max="10503" width="17.28515625" customWidth="1"/>
    <col min="10753" max="10753" width="9.85546875" customWidth="1"/>
    <col min="10754" max="10754" width="37" customWidth="1"/>
    <col min="10755" max="10758" width="15.7109375" customWidth="1"/>
    <col min="10759" max="10759" width="17.28515625" customWidth="1"/>
    <col min="11009" max="11009" width="9.85546875" customWidth="1"/>
    <col min="11010" max="11010" width="37" customWidth="1"/>
    <col min="11011" max="11014" width="15.7109375" customWidth="1"/>
    <col min="11015" max="11015" width="17.28515625" customWidth="1"/>
    <col min="11265" max="11265" width="9.85546875" customWidth="1"/>
    <col min="11266" max="11266" width="37" customWidth="1"/>
    <col min="11267" max="11270" width="15.7109375" customWidth="1"/>
    <col min="11271" max="11271" width="17.28515625" customWidth="1"/>
    <col min="11521" max="11521" width="9.85546875" customWidth="1"/>
    <col min="11522" max="11522" width="37" customWidth="1"/>
    <col min="11523" max="11526" width="15.7109375" customWidth="1"/>
    <col min="11527" max="11527" width="17.28515625" customWidth="1"/>
    <col min="11777" max="11777" width="9.85546875" customWidth="1"/>
    <col min="11778" max="11778" width="37" customWidth="1"/>
    <col min="11779" max="11782" width="15.7109375" customWidth="1"/>
    <col min="11783" max="11783" width="17.28515625" customWidth="1"/>
    <col min="12033" max="12033" width="9.85546875" customWidth="1"/>
    <col min="12034" max="12034" width="37" customWidth="1"/>
    <col min="12035" max="12038" width="15.7109375" customWidth="1"/>
    <col min="12039" max="12039" width="17.28515625" customWidth="1"/>
    <col min="12289" max="12289" width="9.85546875" customWidth="1"/>
    <col min="12290" max="12290" width="37" customWidth="1"/>
    <col min="12291" max="12294" width="15.7109375" customWidth="1"/>
    <col min="12295" max="12295" width="17.28515625" customWidth="1"/>
    <col min="12545" max="12545" width="9.85546875" customWidth="1"/>
    <col min="12546" max="12546" width="37" customWidth="1"/>
    <col min="12547" max="12550" width="15.7109375" customWidth="1"/>
    <col min="12551" max="12551" width="17.28515625" customWidth="1"/>
    <col min="12801" max="12801" width="9.85546875" customWidth="1"/>
    <col min="12802" max="12802" width="37" customWidth="1"/>
    <col min="12803" max="12806" width="15.7109375" customWidth="1"/>
    <col min="12807" max="12807" width="17.28515625" customWidth="1"/>
    <col min="13057" max="13057" width="9.85546875" customWidth="1"/>
    <col min="13058" max="13058" width="37" customWidth="1"/>
    <col min="13059" max="13062" width="15.7109375" customWidth="1"/>
    <col min="13063" max="13063" width="17.28515625" customWidth="1"/>
    <col min="13313" max="13313" width="9.85546875" customWidth="1"/>
    <col min="13314" max="13314" width="37" customWidth="1"/>
    <col min="13315" max="13318" width="15.7109375" customWidth="1"/>
    <col min="13319" max="13319" width="17.28515625" customWidth="1"/>
    <col min="13569" max="13569" width="9.85546875" customWidth="1"/>
    <col min="13570" max="13570" width="37" customWidth="1"/>
    <col min="13571" max="13574" width="15.7109375" customWidth="1"/>
    <col min="13575" max="13575" width="17.28515625" customWidth="1"/>
    <col min="13825" max="13825" width="9.85546875" customWidth="1"/>
    <col min="13826" max="13826" width="37" customWidth="1"/>
    <col min="13827" max="13830" width="15.7109375" customWidth="1"/>
    <col min="13831" max="13831" width="17.28515625" customWidth="1"/>
    <col min="14081" max="14081" width="9.85546875" customWidth="1"/>
    <col min="14082" max="14082" width="37" customWidth="1"/>
    <col min="14083" max="14086" width="15.7109375" customWidth="1"/>
    <col min="14087" max="14087" width="17.28515625" customWidth="1"/>
    <col min="14337" max="14337" width="9.85546875" customWidth="1"/>
    <col min="14338" max="14338" width="37" customWidth="1"/>
    <col min="14339" max="14342" width="15.7109375" customWidth="1"/>
    <col min="14343" max="14343" width="17.28515625" customWidth="1"/>
    <col min="14593" max="14593" width="9.85546875" customWidth="1"/>
    <col min="14594" max="14594" width="37" customWidth="1"/>
    <col min="14595" max="14598" width="15.7109375" customWidth="1"/>
    <col min="14599" max="14599" width="17.28515625" customWidth="1"/>
    <col min="14849" max="14849" width="9.85546875" customWidth="1"/>
    <col min="14850" max="14850" width="37" customWidth="1"/>
    <col min="14851" max="14854" width="15.7109375" customWidth="1"/>
    <col min="14855" max="14855" width="17.28515625" customWidth="1"/>
    <col min="15105" max="15105" width="9.85546875" customWidth="1"/>
    <col min="15106" max="15106" width="37" customWidth="1"/>
    <col min="15107" max="15110" width="15.7109375" customWidth="1"/>
    <col min="15111" max="15111" width="17.28515625" customWidth="1"/>
    <col min="15361" max="15361" width="9.85546875" customWidth="1"/>
    <col min="15362" max="15362" width="37" customWidth="1"/>
    <col min="15363" max="15366" width="15.7109375" customWidth="1"/>
    <col min="15367" max="15367" width="17.28515625" customWidth="1"/>
    <col min="15617" max="15617" width="9.85546875" customWidth="1"/>
    <col min="15618" max="15618" width="37" customWidth="1"/>
    <col min="15619" max="15622" width="15.7109375" customWidth="1"/>
    <col min="15623" max="15623" width="17.28515625" customWidth="1"/>
    <col min="15873" max="15873" width="9.85546875" customWidth="1"/>
    <col min="15874" max="15874" width="37" customWidth="1"/>
    <col min="15875" max="15878" width="15.7109375" customWidth="1"/>
    <col min="15879" max="15879" width="17.28515625" customWidth="1"/>
    <col min="16129" max="16129" width="9.85546875" customWidth="1"/>
    <col min="16130" max="16130" width="37" customWidth="1"/>
    <col min="16131" max="16134" width="15.7109375" customWidth="1"/>
    <col min="16135" max="16135" width="17.28515625" customWidth="1"/>
  </cols>
  <sheetData>
    <row r="1" spans="1:7" ht="18" x14ac:dyDescent="0.25">
      <c r="A1" s="344" t="s">
        <v>325</v>
      </c>
      <c r="B1" s="344"/>
      <c r="C1" s="344"/>
      <c r="D1" s="344"/>
      <c r="E1" s="344"/>
      <c r="F1" s="344"/>
      <c r="G1" s="344"/>
    </row>
    <row r="2" spans="1:7" ht="18.75" thickBot="1" x14ac:dyDescent="0.3">
      <c r="A2" s="345" t="s">
        <v>234</v>
      </c>
      <c r="B2" s="345"/>
      <c r="C2" s="345"/>
      <c r="D2" s="345"/>
      <c r="E2" s="345"/>
      <c r="F2" s="345"/>
      <c r="G2" s="345"/>
    </row>
    <row r="3" spans="1:7" ht="51.75" customHeight="1" thickBot="1" x14ac:dyDescent="0.3">
      <c r="A3" s="1" t="s">
        <v>2</v>
      </c>
      <c r="B3" s="1" t="s">
        <v>3</v>
      </c>
      <c r="C3" s="209" t="s">
        <v>4</v>
      </c>
      <c r="D3" s="210" t="s">
        <v>5</v>
      </c>
      <c r="E3" s="211" t="s">
        <v>235</v>
      </c>
      <c r="F3" s="212" t="s">
        <v>236</v>
      </c>
      <c r="G3" s="213" t="s">
        <v>237</v>
      </c>
    </row>
    <row r="4" spans="1:7" ht="24.75" customHeight="1" thickBot="1" x14ac:dyDescent="0.3">
      <c r="A4" s="7">
        <v>501</v>
      </c>
      <c r="B4" s="7" t="s">
        <v>9</v>
      </c>
      <c r="C4" s="136">
        <f>SUM(C5:C8)</f>
        <v>187</v>
      </c>
      <c r="D4" s="214">
        <f>SUM(D5:D8)</f>
        <v>140</v>
      </c>
      <c r="E4" s="46">
        <f>SUM(E5:E8)</f>
        <v>139</v>
      </c>
      <c r="F4" s="12">
        <f>SUM(F5:F8)</f>
        <v>139</v>
      </c>
      <c r="G4" s="30"/>
    </row>
    <row r="5" spans="1:7" ht="14.25" x14ac:dyDescent="0.2">
      <c r="A5" s="329" t="s">
        <v>10</v>
      </c>
      <c r="B5" s="13" t="s">
        <v>11</v>
      </c>
      <c r="C5" s="215">
        <v>6</v>
      </c>
      <c r="D5" s="216">
        <v>10</v>
      </c>
      <c r="E5" s="217">
        <v>10</v>
      </c>
      <c r="F5" s="17">
        <v>10</v>
      </c>
      <c r="G5" s="18"/>
    </row>
    <row r="6" spans="1:7" ht="14.25" x14ac:dyDescent="0.2">
      <c r="A6" s="330"/>
      <c r="B6" s="58" t="s">
        <v>238</v>
      </c>
      <c r="C6" s="218">
        <v>15</v>
      </c>
      <c r="D6" s="219">
        <v>14</v>
      </c>
      <c r="E6" s="220">
        <v>12</v>
      </c>
      <c r="F6" s="23">
        <v>12</v>
      </c>
      <c r="G6" s="21"/>
    </row>
    <row r="7" spans="1:7" ht="14.25" x14ac:dyDescent="0.2">
      <c r="A7" s="330"/>
      <c r="B7" s="19" t="s">
        <v>239</v>
      </c>
      <c r="C7" s="218">
        <v>30</v>
      </c>
      <c r="D7" s="219">
        <v>20</v>
      </c>
      <c r="E7" s="220">
        <v>20</v>
      </c>
      <c r="F7" s="23">
        <v>20</v>
      </c>
      <c r="G7" s="21"/>
    </row>
    <row r="8" spans="1:7" ht="15" thickBot="1" x14ac:dyDescent="0.25">
      <c r="A8" s="331"/>
      <c r="B8" s="24" t="s">
        <v>13</v>
      </c>
      <c r="C8" s="221">
        <v>136</v>
      </c>
      <c r="D8" s="222">
        <v>96</v>
      </c>
      <c r="E8" s="223">
        <v>97</v>
      </c>
      <c r="F8" s="28">
        <v>97</v>
      </c>
      <c r="G8" s="29"/>
    </row>
    <row r="9" spans="1:7" ht="15.75" thickBot="1" x14ac:dyDescent="0.3">
      <c r="A9" s="7">
        <v>502</v>
      </c>
      <c r="B9" s="7" t="s">
        <v>14</v>
      </c>
      <c r="C9" s="136">
        <f>SUM(C10:C12)</f>
        <v>780</v>
      </c>
      <c r="D9" s="214">
        <f>SUM(D10:D12)</f>
        <v>700</v>
      </c>
      <c r="E9" s="46">
        <f>SUM(E10:E12)</f>
        <v>825</v>
      </c>
      <c r="F9" s="12">
        <f>SUM(F10:F12)</f>
        <v>825</v>
      </c>
      <c r="G9" s="30"/>
    </row>
    <row r="10" spans="1:7" ht="14.25" x14ac:dyDescent="0.2">
      <c r="A10" s="346" t="s">
        <v>10</v>
      </c>
      <c r="B10" s="32" t="s">
        <v>240</v>
      </c>
      <c r="C10" s="224">
        <v>22</v>
      </c>
      <c r="D10" s="225">
        <v>10</v>
      </c>
      <c r="E10" s="226">
        <v>17</v>
      </c>
      <c r="F10" s="35">
        <v>17</v>
      </c>
      <c r="G10" s="18"/>
    </row>
    <row r="11" spans="1:7" ht="14.25" x14ac:dyDescent="0.2">
      <c r="A11" s="347"/>
      <c r="B11" s="19" t="s">
        <v>16</v>
      </c>
      <c r="C11" s="215">
        <v>468</v>
      </c>
      <c r="D11" s="216">
        <v>415</v>
      </c>
      <c r="E11" s="217">
        <v>488</v>
      </c>
      <c r="F11" s="17">
        <v>488</v>
      </c>
      <c r="G11" s="15"/>
    </row>
    <row r="12" spans="1:7" ht="15" thickBot="1" x14ac:dyDescent="0.25">
      <c r="A12" s="348"/>
      <c r="B12" s="24" t="s">
        <v>241</v>
      </c>
      <c r="C12" s="227">
        <v>290</v>
      </c>
      <c r="D12" s="228">
        <v>275</v>
      </c>
      <c r="E12" s="229">
        <v>320</v>
      </c>
      <c r="F12" s="39">
        <v>320</v>
      </c>
      <c r="G12" s="26"/>
    </row>
    <row r="13" spans="1:7" ht="15.75" thickBot="1" x14ac:dyDescent="0.3">
      <c r="A13" s="53">
        <v>504</v>
      </c>
      <c r="B13" s="8" t="s">
        <v>19</v>
      </c>
      <c r="C13" s="107"/>
      <c r="D13" s="107"/>
      <c r="E13" s="145"/>
      <c r="F13" s="41"/>
      <c r="G13" s="10"/>
    </row>
    <row r="14" spans="1:7" ht="15.75" thickBot="1" x14ac:dyDescent="0.3">
      <c r="A14" s="7">
        <v>511</v>
      </c>
      <c r="B14" s="7" t="s">
        <v>22</v>
      </c>
      <c r="C14" s="136">
        <v>145</v>
      </c>
      <c r="D14" s="214">
        <v>288</v>
      </c>
      <c r="E14" s="46">
        <v>110</v>
      </c>
      <c r="F14" s="12">
        <v>110</v>
      </c>
      <c r="G14" s="230"/>
    </row>
    <row r="15" spans="1:7" ht="15.75" thickBot="1" x14ac:dyDescent="0.3">
      <c r="A15" s="8">
        <v>512</v>
      </c>
      <c r="B15" s="7" t="s">
        <v>23</v>
      </c>
      <c r="C15" s="107">
        <v>34</v>
      </c>
      <c r="D15" s="107">
        <v>25</v>
      </c>
      <c r="E15" s="145">
        <v>32</v>
      </c>
      <c r="F15" s="41">
        <v>32</v>
      </c>
      <c r="G15" s="30"/>
    </row>
    <row r="16" spans="1:7" ht="15.75" thickBot="1" x14ac:dyDescent="0.3">
      <c r="A16" s="7">
        <v>513</v>
      </c>
      <c r="B16" s="7" t="s">
        <v>24</v>
      </c>
      <c r="C16" s="136">
        <v>52</v>
      </c>
      <c r="D16" s="214">
        <v>57</v>
      </c>
      <c r="E16" s="46">
        <v>52</v>
      </c>
      <c r="F16" s="12">
        <v>52</v>
      </c>
      <c r="G16" s="230"/>
    </row>
    <row r="17" spans="1:7" ht="15.75" thickBot="1" x14ac:dyDescent="0.3">
      <c r="A17" s="7">
        <v>518</v>
      </c>
      <c r="B17" s="7" t="s">
        <v>26</v>
      </c>
      <c r="C17" s="231">
        <f>SUM(C18:C20)</f>
        <v>3167</v>
      </c>
      <c r="D17" s="9">
        <f>SUM(D18:D20)</f>
        <v>2287</v>
      </c>
      <c r="E17" s="31">
        <f>SUM(E18:E20)</f>
        <v>3171</v>
      </c>
      <c r="F17" s="12">
        <f>SUM(F18:F20)</f>
        <v>3171</v>
      </c>
      <c r="G17" s="30" t="s">
        <v>242</v>
      </c>
    </row>
    <row r="18" spans="1:7" ht="21" customHeight="1" x14ac:dyDescent="0.25">
      <c r="A18" s="232" t="s">
        <v>10</v>
      </c>
      <c r="B18" s="32" t="s">
        <v>27</v>
      </c>
      <c r="C18" s="233">
        <v>28</v>
      </c>
      <c r="D18" s="234">
        <v>28</v>
      </c>
      <c r="E18" s="235">
        <v>28</v>
      </c>
      <c r="F18" s="189">
        <v>28</v>
      </c>
      <c r="G18" s="52"/>
    </row>
    <row r="19" spans="1:7" ht="15" x14ac:dyDescent="0.25">
      <c r="A19" s="236"/>
      <c r="B19" s="19" t="s">
        <v>28</v>
      </c>
      <c r="C19" s="237">
        <v>0</v>
      </c>
      <c r="D19" s="238">
        <v>12</v>
      </c>
      <c r="E19" s="239">
        <v>10</v>
      </c>
      <c r="F19" s="188">
        <v>10</v>
      </c>
      <c r="G19" s="55"/>
    </row>
    <row r="20" spans="1:7" ht="15.75" thickBot="1" x14ac:dyDescent="0.3">
      <c r="A20" s="53"/>
      <c r="B20" s="19" t="s">
        <v>13</v>
      </c>
      <c r="C20" s="237">
        <v>3139</v>
      </c>
      <c r="D20" s="238">
        <v>2247</v>
      </c>
      <c r="E20" s="239">
        <v>3133</v>
      </c>
      <c r="F20" s="188">
        <v>3133</v>
      </c>
      <c r="G20" s="240"/>
    </row>
    <row r="21" spans="1:7" ht="15.75" thickBot="1" x14ac:dyDescent="0.3">
      <c r="A21" s="92">
        <v>521</v>
      </c>
      <c r="B21" s="7" t="s">
        <v>29</v>
      </c>
      <c r="C21" s="136">
        <f>SUM(C22:C23)</f>
        <v>4035</v>
      </c>
      <c r="D21" s="214">
        <f>SUM(D22:D23)</f>
        <v>3835</v>
      </c>
      <c r="E21" s="46">
        <f>SUM(E22:E23)</f>
        <v>4005</v>
      </c>
      <c r="F21" s="12">
        <f>SUM(F22:F23)</f>
        <v>4005</v>
      </c>
      <c r="G21" s="30"/>
    </row>
    <row r="22" spans="1:7" ht="14.25" x14ac:dyDescent="0.2">
      <c r="A22" s="232" t="s">
        <v>10</v>
      </c>
      <c r="B22" s="120" t="s">
        <v>243</v>
      </c>
      <c r="C22" s="215">
        <v>3635</v>
      </c>
      <c r="D22" s="216">
        <v>3635</v>
      </c>
      <c r="E22" s="217">
        <v>3640</v>
      </c>
      <c r="F22" s="17">
        <v>3640</v>
      </c>
      <c r="G22" s="18"/>
    </row>
    <row r="23" spans="1:7" ht="15" thickBot="1" x14ac:dyDescent="0.25">
      <c r="A23" s="241"/>
      <c r="B23" s="19" t="s">
        <v>244</v>
      </c>
      <c r="C23" s="218">
        <v>400</v>
      </c>
      <c r="D23" s="219">
        <v>200</v>
      </c>
      <c r="E23" s="220">
        <v>365</v>
      </c>
      <c r="F23" s="23">
        <v>365</v>
      </c>
      <c r="G23" s="242"/>
    </row>
    <row r="24" spans="1:7" ht="15" customHeight="1" thickBot="1" x14ac:dyDescent="0.3">
      <c r="A24" s="7">
        <v>524</v>
      </c>
      <c r="B24" s="7" t="s">
        <v>35</v>
      </c>
      <c r="C24" s="136">
        <v>1229</v>
      </c>
      <c r="D24" s="214">
        <v>1229</v>
      </c>
      <c r="E24" s="46">
        <v>1231</v>
      </c>
      <c r="F24" s="12">
        <v>1231</v>
      </c>
      <c r="G24" s="30"/>
    </row>
    <row r="25" spans="1:7" ht="15.75" thickBot="1" x14ac:dyDescent="0.3">
      <c r="A25" s="7">
        <v>525</v>
      </c>
      <c r="B25" s="7" t="s">
        <v>36</v>
      </c>
      <c r="C25" s="136">
        <v>32</v>
      </c>
      <c r="D25" s="214">
        <v>30</v>
      </c>
      <c r="E25" s="46">
        <v>32</v>
      </c>
      <c r="F25" s="12">
        <v>32</v>
      </c>
      <c r="G25" s="63"/>
    </row>
    <row r="26" spans="1:7" ht="15.75" thickBot="1" x14ac:dyDescent="0.3">
      <c r="A26" s="7">
        <v>527</v>
      </c>
      <c r="B26" s="7" t="s">
        <v>37</v>
      </c>
      <c r="C26" s="136">
        <v>95</v>
      </c>
      <c r="D26" s="214">
        <v>100</v>
      </c>
      <c r="E26" s="46">
        <v>110</v>
      </c>
      <c r="F26" s="12">
        <v>110</v>
      </c>
      <c r="G26" s="30"/>
    </row>
    <row r="27" spans="1:7" ht="15.75" thickBot="1" x14ac:dyDescent="0.3">
      <c r="A27" s="7">
        <v>528</v>
      </c>
      <c r="B27" s="7" t="s">
        <v>38</v>
      </c>
      <c r="C27" s="136"/>
      <c r="D27" s="214">
        <v>4</v>
      </c>
      <c r="E27" s="46"/>
      <c r="F27" s="12"/>
      <c r="G27" s="63"/>
    </row>
    <row r="28" spans="1:7" ht="15.75" thickBot="1" x14ac:dyDescent="0.3">
      <c r="A28" s="7">
        <v>531</v>
      </c>
      <c r="B28" s="7" t="s">
        <v>39</v>
      </c>
      <c r="C28" s="136">
        <v>2</v>
      </c>
      <c r="D28" s="214">
        <v>2</v>
      </c>
      <c r="E28" s="46">
        <v>3</v>
      </c>
      <c r="F28" s="12">
        <v>3</v>
      </c>
      <c r="G28" s="30"/>
    </row>
    <row r="29" spans="1:7" ht="15.75" thickBot="1" x14ac:dyDescent="0.3">
      <c r="A29" s="7">
        <v>538</v>
      </c>
      <c r="B29" s="7" t="s">
        <v>40</v>
      </c>
      <c r="C29" s="136">
        <v>15</v>
      </c>
      <c r="D29" s="214">
        <v>14</v>
      </c>
      <c r="E29" s="46">
        <v>15</v>
      </c>
      <c r="F29" s="12">
        <v>15</v>
      </c>
      <c r="G29" s="63"/>
    </row>
    <row r="30" spans="1:7" ht="15.75" thickBot="1" x14ac:dyDescent="0.3">
      <c r="A30" s="7">
        <v>542</v>
      </c>
      <c r="B30" s="7" t="s">
        <v>42</v>
      </c>
      <c r="C30" s="243"/>
      <c r="D30" s="244"/>
      <c r="E30" s="134"/>
      <c r="F30" s="76"/>
      <c r="G30" s="30"/>
    </row>
    <row r="31" spans="1:7" ht="15.75" thickBot="1" x14ac:dyDescent="0.3">
      <c r="A31" s="7">
        <v>543</v>
      </c>
      <c r="B31" s="7" t="s">
        <v>43</v>
      </c>
      <c r="C31" s="136"/>
      <c r="D31" s="214"/>
      <c r="E31" s="46"/>
      <c r="F31" s="12"/>
      <c r="G31" s="245"/>
    </row>
    <row r="32" spans="1:7" ht="15.75" thickBot="1" x14ac:dyDescent="0.3">
      <c r="A32" s="7">
        <v>551</v>
      </c>
      <c r="B32" s="7" t="s">
        <v>45</v>
      </c>
      <c r="C32" s="136">
        <v>325</v>
      </c>
      <c r="D32" s="214">
        <v>340</v>
      </c>
      <c r="E32" s="46">
        <v>330</v>
      </c>
      <c r="F32" s="12">
        <v>330</v>
      </c>
      <c r="G32" s="30"/>
    </row>
    <row r="33" spans="1:7" ht="15.75" thickBot="1" x14ac:dyDescent="0.3">
      <c r="A33" s="8">
        <v>552</v>
      </c>
      <c r="B33" s="7" t="s">
        <v>245</v>
      </c>
      <c r="C33" s="136"/>
      <c r="D33" s="214"/>
      <c r="E33" s="46"/>
      <c r="F33" s="12"/>
      <c r="G33" s="133"/>
    </row>
    <row r="34" spans="1:7" ht="15.75" thickBot="1" x14ac:dyDescent="0.3">
      <c r="A34" s="80">
        <v>568</v>
      </c>
      <c r="B34" s="80" t="s">
        <v>54</v>
      </c>
      <c r="C34" s="137">
        <v>232</v>
      </c>
      <c r="D34" s="246">
        <v>188</v>
      </c>
      <c r="E34" s="105">
        <v>230</v>
      </c>
      <c r="F34" s="84">
        <v>230</v>
      </c>
      <c r="G34" s="52"/>
    </row>
    <row r="35" spans="1:7" ht="16.5" thickTop="1" thickBot="1" x14ac:dyDescent="0.3">
      <c r="A35" s="8"/>
      <c r="B35" s="8" t="s">
        <v>62</v>
      </c>
      <c r="C35" s="107">
        <f>SUM(C4,C9,C13:C17,C21,C24:C34)</f>
        <v>10330</v>
      </c>
      <c r="D35" s="107">
        <f>SUM(D4,D9,D13:D17,D21,D24:D34)</f>
        <v>9239</v>
      </c>
      <c r="E35" s="145">
        <f>SUM(E4,E9,E13:E17,E21,E24:E34)</f>
        <v>10285</v>
      </c>
      <c r="F35" s="41">
        <f>SUM(F4,F9,F13:F17,F21,F24:F34)</f>
        <v>10285</v>
      </c>
      <c r="G35" s="247"/>
    </row>
    <row r="36" spans="1:7" ht="15" x14ac:dyDescent="0.25">
      <c r="A36" s="86"/>
      <c r="B36" s="86"/>
      <c r="C36" s="248"/>
      <c r="D36" s="248"/>
      <c r="E36" s="249"/>
      <c r="F36" s="249"/>
      <c r="G36" s="248"/>
    </row>
    <row r="37" spans="1:7" ht="15" x14ac:dyDescent="0.25">
      <c r="A37" s="86"/>
      <c r="B37" s="86"/>
      <c r="C37" s="248"/>
      <c r="D37" s="248"/>
      <c r="E37" s="249"/>
      <c r="F37" s="249"/>
      <c r="G37" s="248"/>
    </row>
    <row r="38" spans="1:7" ht="15" x14ac:dyDescent="0.25">
      <c r="A38" s="86"/>
      <c r="B38" s="86"/>
      <c r="C38" s="248"/>
      <c r="D38" s="248"/>
      <c r="E38" s="249"/>
      <c r="F38" s="249"/>
      <c r="G38" s="248"/>
    </row>
    <row r="39" spans="1:7" ht="15.75" thickBot="1" x14ac:dyDescent="0.3">
      <c r="A39" s="86"/>
      <c r="B39" s="86"/>
      <c r="C39" s="87"/>
      <c r="D39" s="87"/>
      <c r="E39" s="87"/>
      <c r="F39" s="87"/>
      <c r="G39" s="86"/>
    </row>
    <row r="40" spans="1:7" ht="45.75" thickBot="1" x14ac:dyDescent="0.3">
      <c r="A40" s="1" t="s">
        <v>2</v>
      </c>
      <c r="B40" s="1" t="s">
        <v>3</v>
      </c>
      <c r="C40" s="209" t="s">
        <v>4</v>
      </c>
      <c r="D40" s="210" t="s">
        <v>5</v>
      </c>
      <c r="E40" s="211" t="s">
        <v>235</v>
      </c>
      <c r="F40" s="212" t="s">
        <v>236</v>
      </c>
      <c r="G40" s="213" t="s">
        <v>237</v>
      </c>
    </row>
    <row r="41" spans="1:7" ht="15.75" thickBot="1" x14ac:dyDescent="0.3">
      <c r="A41" s="88">
        <v>602</v>
      </c>
      <c r="B41" s="7" t="s">
        <v>65</v>
      </c>
      <c r="C41" s="136">
        <v>4130</v>
      </c>
      <c r="D41" s="214">
        <v>2540</v>
      </c>
      <c r="E41" s="46">
        <v>3995</v>
      </c>
      <c r="F41" s="12">
        <v>3995</v>
      </c>
      <c r="G41" s="250" t="s">
        <v>246</v>
      </c>
    </row>
    <row r="42" spans="1:7" ht="15.75" thickBot="1" x14ac:dyDescent="0.3">
      <c r="A42" s="7">
        <v>604</v>
      </c>
      <c r="B42" s="7" t="s">
        <v>247</v>
      </c>
      <c r="C42" s="136"/>
      <c r="D42" s="214"/>
      <c r="E42" s="46"/>
      <c r="F42" s="12"/>
      <c r="G42" s="250"/>
    </row>
    <row r="43" spans="1:7" ht="15.75" thickBot="1" x14ac:dyDescent="0.3">
      <c r="A43" s="74">
        <v>609</v>
      </c>
      <c r="B43" s="7" t="s">
        <v>68</v>
      </c>
      <c r="C43" s="136"/>
      <c r="D43" s="214"/>
      <c r="E43" s="46"/>
      <c r="F43" s="12"/>
      <c r="G43" s="250"/>
    </row>
    <row r="44" spans="1:7" ht="15.75" thickBot="1" x14ac:dyDescent="0.3">
      <c r="A44" s="53">
        <v>621</v>
      </c>
      <c r="B44" s="53" t="s">
        <v>248</v>
      </c>
      <c r="C44" s="136"/>
      <c r="D44" s="214"/>
      <c r="E44" s="46"/>
      <c r="F44" s="12"/>
      <c r="G44" s="251"/>
    </row>
    <row r="45" spans="1:7" ht="15.75" customHeight="1" thickBot="1" x14ac:dyDescent="0.3">
      <c r="A45" s="7">
        <v>646</v>
      </c>
      <c r="B45" s="252" t="s">
        <v>249</v>
      </c>
      <c r="C45" s="136"/>
      <c r="D45" s="214"/>
      <c r="E45" s="46"/>
      <c r="F45" s="12"/>
      <c r="G45" s="253"/>
    </row>
    <row r="46" spans="1:7" ht="15.75" customHeight="1" thickBot="1" x14ac:dyDescent="0.3">
      <c r="A46" s="7">
        <v>648</v>
      </c>
      <c r="B46" s="7" t="s">
        <v>250</v>
      </c>
      <c r="C46" s="136">
        <v>120</v>
      </c>
      <c r="D46" s="214">
        <v>519</v>
      </c>
      <c r="E46" s="46">
        <v>120</v>
      </c>
      <c r="F46" s="12">
        <v>120</v>
      </c>
      <c r="G46" s="250"/>
    </row>
    <row r="47" spans="1:7" ht="30.75" customHeight="1" thickBot="1" x14ac:dyDescent="0.3">
      <c r="A47" s="7">
        <v>649</v>
      </c>
      <c r="B47" s="7" t="s">
        <v>73</v>
      </c>
      <c r="C47" s="136"/>
      <c r="D47" s="214"/>
      <c r="E47" s="46"/>
      <c r="F47" s="12"/>
      <c r="G47" s="250"/>
    </row>
    <row r="48" spans="1:7" ht="15.75" thickBot="1" x14ac:dyDescent="0.3">
      <c r="A48" s="7">
        <v>662</v>
      </c>
      <c r="B48" s="7" t="s">
        <v>74</v>
      </c>
      <c r="C48" s="136"/>
      <c r="D48" s="214"/>
      <c r="E48" s="46"/>
      <c r="F48" s="12"/>
      <c r="G48" s="253"/>
    </row>
    <row r="49" spans="1:7" ht="15.75" customHeight="1" thickBot="1" x14ac:dyDescent="0.3">
      <c r="A49" s="80">
        <v>669</v>
      </c>
      <c r="B49" s="80" t="s">
        <v>251</v>
      </c>
      <c r="C49" s="137"/>
      <c r="D49" s="246"/>
      <c r="E49" s="105"/>
      <c r="F49" s="84"/>
      <c r="G49" s="254"/>
    </row>
    <row r="50" spans="1:7" ht="16.5" thickTop="1" thickBot="1" x14ac:dyDescent="0.3">
      <c r="A50" s="8"/>
      <c r="B50" s="8" t="s">
        <v>84</v>
      </c>
      <c r="C50" s="107">
        <f>SUM(C41:C49)</f>
        <v>4250</v>
      </c>
      <c r="D50" s="107">
        <f>SUM(D41:D49)</f>
        <v>3059</v>
      </c>
      <c r="E50" s="145">
        <f>SUM(E41:E49)</f>
        <v>4115</v>
      </c>
      <c r="F50" s="41">
        <f>SUM(F41:F49)</f>
        <v>4115</v>
      </c>
      <c r="G50" s="255"/>
    </row>
    <row r="51" spans="1:7" ht="15" x14ac:dyDescent="0.25">
      <c r="A51" s="86"/>
      <c r="B51" s="86"/>
      <c r="C51" s="87"/>
      <c r="D51" s="87"/>
      <c r="E51" s="87"/>
      <c r="F51" s="87"/>
      <c r="G51" s="86"/>
    </row>
    <row r="52" spans="1:7" ht="15" x14ac:dyDescent="0.25">
      <c r="A52" s="86"/>
      <c r="B52" s="86"/>
      <c r="C52" s="87"/>
      <c r="D52" s="87"/>
      <c r="E52" s="87"/>
      <c r="F52" s="87"/>
      <c r="G52" s="86"/>
    </row>
    <row r="53" spans="1:7" ht="15" x14ac:dyDescent="0.25">
      <c r="A53" s="86"/>
      <c r="B53" s="86"/>
      <c r="C53" s="87"/>
      <c r="D53" s="87"/>
      <c r="E53" s="87"/>
      <c r="F53" s="87"/>
      <c r="G53" s="86"/>
    </row>
    <row r="54" spans="1:7" ht="15.75" thickBot="1" x14ac:dyDescent="0.3">
      <c r="A54" s="349" t="s">
        <v>252</v>
      </c>
      <c r="B54" s="349"/>
      <c r="C54" s="349"/>
      <c r="D54" s="349"/>
      <c r="E54" s="349"/>
      <c r="F54" s="349"/>
      <c r="G54" s="349"/>
    </row>
    <row r="55" spans="1:7" ht="14.25" x14ac:dyDescent="0.2">
      <c r="A55" s="32" t="s">
        <v>253</v>
      </c>
      <c r="B55" s="32" t="s">
        <v>254</v>
      </c>
      <c r="C55" s="113">
        <f>SUM(C50)</f>
        <v>4250</v>
      </c>
      <c r="D55" s="113">
        <f>SUM(D50)</f>
        <v>3059</v>
      </c>
      <c r="E55" s="114">
        <f>SUM(E50)</f>
        <v>4115</v>
      </c>
      <c r="F55" s="115">
        <f>SUM(F50)</f>
        <v>4115</v>
      </c>
      <c r="G55" s="32"/>
    </row>
    <row r="56" spans="1:7" ht="15.75" thickBot="1" x14ac:dyDescent="0.3">
      <c r="A56" s="256" t="s">
        <v>255</v>
      </c>
      <c r="B56" s="256" t="s">
        <v>256</v>
      </c>
      <c r="C56" s="257">
        <f>SUM(C35)</f>
        <v>10330</v>
      </c>
      <c r="D56" s="257">
        <f>SUM(D35)</f>
        <v>9239</v>
      </c>
      <c r="E56" s="258">
        <f>SUM(E35)</f>
        <v>10285</v>
      </c>
      <c r="F56" s="259">
        <f>SUM(F35)</f>
        <v>10285</v>
      </c>
      <c r="G56" s="260"/>
    </row>
    <row r="57" spans="1:7" ht="15.75" thickBot="1" x14ac:dyDescent="0.3">
      <c r="A57" s="7"/>
      <c r="B57" s="122" t="s">
        <v>257</v>
      </c>
      <c r="C57" s="261">
        <f>SUM(C56-C55)</f>
        <v>6080</v>
      </c>
      <c r="D57" s="262">
        <f>SUM(D56-D55)</f>
        <v>6180</v>
      </c>
      <c r="E57" s="263">
        <f>SUM(E56-E55)</f>
        <v>6170</v>
      </c>
      <c r="F57" s="264">
        <f>SUM(F56-F55)</f>
        <v>6170</v>
      </c>
      <c r="G57" s="250"/>
    </row>
    <row r="58" spans="1:7" ht="15" x14ac:dyDescent="0.25">
      <c r="A58" s="108"/>
      <c r="B58" s="108"/>
      <c r="C58" s="109"/>
      <c r="D58" s="109"/>
      <c r="E58" s="110"/>
      <c r="F58" s="110"/>
      <c r="G58" s="108"/>
    </row>
    <row r="59" spans="1:7" ht="15" x14ac:dyDescent="0.25">
      <c r="A59" s="108"/>
      <c r="B59" s="108"/>
      <c r="C59" s="109"/>
      <c r="D59" s="109"/>
      <c r="E59" s="110"/>
      <c r="F59" s="110"/>
      <c r="G59" s="108"/>
    </row>
    <row r="60" spans="1:7" ht="15" x14ac:dyDescent="0.25">
      <c r="A60" s="108"/>
      <c r="B60" s="108"/>
      <c r="C60" s="109"/>
      <c r="D60" s="109"/>
      <c r="E60" s="110"/>
      <c r="F60" s="110"/>
      <c r="G60" s="108"/>
    </row>
    <row r="61" spans="1:7" ht="15" x14ac:dyDescent="0.25">
      <c r="A61" s="108"/>
      <c r="B61" s="108" t="s">
        <v>258</v>
      </c>
      <c r="C61" s="109"/>
      <c r="D61" s="109"/>
      <c r="E61" s="110"/>
      <c r="F61" s="110"/>
      <c r="G61" s="108"/>
    </row>
    <row r="62" spans="1:7" ht="15" x14ac:dyDescent="0.25">
      <c r="A62" s="108"/>
      <c r="B62" s="108" t="s">
        <v>259</v>
      </c>
      <c r="C62" s="109"/>
      <c r="D62" s="109"/>
      <c r="E62" s="110"/>
      <c r="F62" s="110"/>
      <c r="G62" s="108"/>
    </row>
    <row r="63" spans="1:7" ht="15" x14ac:dyDescent="0.25">
      <c r="A63" s="108"/>
      <c r="B63" s="108"/>
      <c r="C63" s="109"/>
      <c r="D63" s="109"/>
      <c r="E63" s="110"/>
      <c r="F63" s="110"/>
      <c r="G63" s="108"/>
    </row>
    <row r="64" spans="1:7" ht="15" x14ac:dyDescent="0.25">
      <c r="A64" s="108"/>
      <c r="B64" s="108"/>
      <c r="C64" s="109"/>
      <c r="D64" s="109"/>
      <c r="E64" s="110"/>
      <c r="F64" s="110"/>
      <c r="G64" s="108"/>
    </row>
    <row r="65" spans="1:1" x14ac:dyDescent="0.2">
      <c r="A65" s="130"/>
    </row>
    <row r="66" spans="1:1" x14ac:dyDescent="0.2">
      <c r="A66" s="130"/>
    </row>
    <row r="67" spans="1:1" x14ac:dyDescent="0.2">
      <c r="A67" s="130"/>
    </row>
    <row r="68" spans="1:1" x14ac:dyDescent="0.2">
      <c r="A68" s="130"/>
    </row>
    <row r="69" spans="1:1" x14ac:dyDescent="0.2">
      <c r="A69" s="130"/>
    </row>
    <row r="70" spans="1:1" x14ac:dyDescent="0.2">
      <c r="A70" s="130"/>
    </row>
    <row r="71" spans="1:1" x14ac:dyDescent="0.2">
      <c r="A71" s="130"/>
    </row>
    <row r="72" spans="1:1" x14ac:dyDescent="0.2">
      <c r="A72" s="130"/>
    </row>
    <row r="73" spans="1:1" x14ac:dyDescent="0.2">
      <c r="A73" s="130"/>
    </row>
    <row r="74" spans="1:1" x14ac:dyDescent="0.2">
      <c r="A74" s="130"/>
    </row>
    <row r="75" spans="1:1" x14ac:dyDescent="0.2">
      <c r="A75" s="130"/>
    </row>
  </sheetData>
  <protectedRanges>
    <protectedRange sqref="C58:G62" name="Oblast9_2"/>
    <protectedRange sqref="C41:G49" name="Oblast8_2"/>
    <protectedRange sqref="C10:G16" name="Oblast4_2"/>
    <protectedRange sqref="C18:G20" name="Oblast3_2"/>
    <protectedRange sqref="C10:G16" name="Oblast2_2"/>
    <protectedRange sqref="C5:G8" name="Oblast1_2"/>
    <protectedRange sqref="C18:G20" name="Oblast6_2"/>
    <protectedRange sqref="G34 G32 C22:F34 G22:G30" name="Oblast7_2"/>
  </protectedRanges>
  <mergeCells count="5">
    <mergeCell ref="A1:G1"/>
    <mergeCell ref="A2:G2"/>
    <mergeCell ref="A5:A8"/>
    <mergeCell ref="A10:A12"/>
    <mergeCell ref="A54:G54"/>
  </mergeCells>
  <pageMargins left="0.70866141732283472" right="0.70866141732283472" top="0.78740157480314965" bottom="0.78740157480314965" header="0.31496062992125984" footer="0.31496062992125984"/>
  <pageSetup paperSize="9" scale="70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9BDF-47FA-4A60-981D-E83270809B32}">
  <dimension ref="A1:F70"/>
  <sheetViews>
    <sheetView zoomScale="130" zoomScaleNormal="130" zoomScaleSheetLayoutView="100" workbookViewId="0">
      <selection activeCell="F1" sqref="F1"/>
    </sheetView>
  </sheetViews>
  <sheetFormatPr defaultRowHeight="12.75" x14ac:dyDescent="0.2"/>
  <cols>
    <col min="1" max="1" width="15.7109375" customWidth="1"/>
    <col min="2" max="2" width="34.140625" customWidth="1"/>
    <col min="3" max="6" width="12.7109375" customWidth="1"/>
    <col min="257" max="257" width="15.7109375" customWidth="1"/>
    <col min="258" max="258" width="34.140625" customWidth="1"/>
    <col min="259" max="262" width="12.7109375" customWidth="1"/>
    <col min="513" max="513" width="15.7109375" customWidth="1"/>
    <col min="514" max="514" width="34.140625" customWidth="1"/>
    <col min="515" max="518" width="12.7109375" customWidth="1"/>
    <col min="769" max="769" width="15.7109375" customWidth="1"/>
    <col min="770" max="770" width="34.140625" customWidth="1"/>
    <col min="771" max="774" width="12.7109375" customWidth="1"/>
    <col min="1025" max="1025" width="15.7109375" customWidth="1"/>
    <col min="1026" max="1026" width="34.140625" customWidth="1"/>
    <col min="1027" max="1030" width="12.7109375" customWidth="1"/>
    <col min="1281" max="1281" width="15.7109375" customWidth="1"/>
    <col min="1282" max="1282" width="34.140625" customWidth="1"/>
    <col min="1283" max="1286" width="12.7109375" customWidth="1"/>
    <col min="1537" max="1537" width="15.7109375" customWidth="1"/>
    <col min="1538" max="1538" width="34.140625" customWidth="1"/>
    <col min="1539" max="1542" width="12.7109375" customWidth="1"/>
    <col min="1793" max="1793" width="15.7109375" customWidth="1"/>
    <col min="1794" max="1794" width="34.140625" customWidth="1"/>
    <col min="1795" max="1798" width="12.7109375" customWidth="1"/>
    <col min="2049" max="2049" width="15.7109375" customWidth="1"/>
    <col min="2050" max="2050" width="34.140625" customWidth="1"/>
    <col min="2051" max="2054" width="12.7109375" customWidth="1"/>
    <col min="2305" max="2305" width="15.7109375" customWidth="1"/>
    <col min="2306" max="2306" width="34.140625" customWidth="1"/>
    <col min="2307" max="2310" width="12.7109375" customWidth="1"/>
    <col min="2561" max="2561" width="15.7109375" customWidth="1"/>
    <col min="2562" max="2562" width="34.140625" customWidth="1"/>
    <col min="2563" max="2566" width="12.7109375" customWidth="1"/>
    <col min="2817" max="2817" width="15.7109375" customWidth="1"/>
    <col min="2818" max="2818" width="34.140625" customWidth="1"/>
    <col min="2819" max="2822" width="12.7109375" customWidth="1"/>
    <col min="3073" max="3073" width="15.7109375" customWidth="1"/>
    <col min="3074" max="3074" width="34.140625" customWidth="1"/>
    <col min="3075" max="3078" width="12.7109375" customWidth="1"/>
    <col min="3329" max="3329" width="15.7109375" customWidth="1"/>
    <col min="3330" max="3330" width="34.140625" customWidth="1"/>
    <col min="3331" max="3334" width="12.7109375" customWidth="1"/>
    <col min="3585" max="3585" width="15.7109375" customWidth="1"/>
    <col min="3586" max="3586" width="34.140625" customWidth="1"/>
    <col min="3587" max="3590" width="12.7109375" customWidth="1"/>
    <col min="3841" max="3841" width="15.7109375" customWidth="1"/>
    <col min="3842" max="3842" width="34.140625" customWidth="1"/>
    <col min="3843" max="3846" width="12.7109375" customWidth="1"/>
    <col min="4097" max="4097" width="15.7109375" customWidth="1"/>
    <col min="4098" max="4098" width="34.140625" customWidth="1"/>
    <col min="4099" max="4102" width="12.7109375" customWidth="1"/>
    <col min="4353" max="4353" width="15.7109375" customWidth="1"/>
    <col min="4354" max="4354" width="34.140625" customWidth="1"/>
    <col min="4355" max="4358" width="12.7109375" customWidth="1"/>
    <col min="4609" max="4609" width="15.7109375" customWidth="1"/>
    <col min="4610" max="4610" width="34.140625" customWidth="1"/>
    <col min="4611" max="4614" width="12.7109375" customWidth="1"/>
    <col min="4865" max="4865" width="15.7109375" customWidth="1"/>
    <col min="4866" max="4866" width="34.140625" customWidth="1"/>
    <col min="4867" max="4870" width="12.7109375" customWidth="1"/>
    <col min="5121" max="5121" width="15.7109375" customWidth="1"/>
    <col min="5122" max="5122" width="34.140625" customWidth="1"/>
    <col min="5123" max="5126" width="12.7109375" customWidth="1"/>
    <col min="5377" max="5377" width="15.7109375" customWidth="1"/>
    <col min="5378" max="5378" width="34.140625" customWidth="1"/>
    <col min="5379" max="5382" width="12.7109375" customWidth="1"/>
    <col min="5633" max="5633" width="15.7109375" customWidth="1"/>
    <col min="5634" max="5634" width="34.140625" customWidth="1"/>
    <col min="5635" max="5638" width="12.7109375" customWidth="1"/>
    <col min="5889" max="5889" width="15.7109375" customWidth="1"/>
    <col min="5890" max="5890" width="34.140625" customWidth="1"/>
    <col min="5891" max="5894" width="12.7109375" customWidth="1"/>
    <col min="6145" max="6145" width="15.7109375" customWidth="1"/>
    <col min="6146" max="6146" width="34.140625" customWidth="1"/>
    <col min="6147" max="6150" width="12.7109375" customWidth="1"/>
    <col min="6401" max="6401" width="15.7109375" customWidth="1"/>
    <col min="6402" max="6402" width="34.140625" customWidth="1"/>
    <col min="6403" max="6406" width="12.7109375" customWidth="1"/>
    <col min="6657" max="6657" width="15.7109375" customWidth="1"/>
    <col min="6658" max="6658" width="34.140625" customWidth="1"/>
    <col min="6659" max="6662" width="12.7109375" customWidth="1"/>
    <col min="6913" max="6913" width="15.7109375" customWidth="1"/>
    <col min="6914" max="6914" width="34.140625" customWidth="1"/>
    <col min="6915" max="6918" width="12.7109375" customWidth="1"/>
    <col min="7169" max="7169" width="15.7109375" customWidth="1"/>
    <col min="7170" max="7170" width="34.140625" customWidth="1"/>
    <col min="7171" max="7174" width="12.7109375" customWidth="1"/>
    <col min="7425" max="7425" width="15.7109375" customWidth="1"/>
    <col min="7426" max="7426" width="34.140625" customWidth="1"/>
    <col min="7427" max="7430" width="12.7109375" customWidth="1"/>
    <col min="7681" max="7681" width="15.7109375" customWidth="1"/>
    <col min="7682" max="7682" width="34.140625" customWidth="1"/>
    <col min="7683" max="7686" width="12.7109375" customWidth="1"/>
    <col min="7937" max="7937" width="15.7109375" customWidth="1"/>
    <col min="7938" max="7938" width="34.140625" customWidth="1"/>
    <col min="7939" max="7942" width="12.7109375" customWidth="1"/>
    <col min="8193" max="8193" width="15.7109375" customWidth="1"/>
    <col min="8194" max="8194" width="34.140625" customWidth="1"/>
    <col min="8195" max="8198" width="12.7109375" customWidth="1"/>
    <col min="8449" max="8449" width="15.7109375" customWidth="1"/>
    <col min="8450" max="8450" width="34.140625" customWidth="1"/>
    <col min="8451" max="8454" width="12.7109375" customWidth="1"/>
    <col min="8705" max="8705" width="15.7109375" customWidth="1"/>
    <col min="8706" max="8706" width="34.140625" customWidth="1"/>
    <col min="8707" max="8710" width="12.7109375" customWidth="1"/>
    <col min="8961" max="8961" width="15.7109375" customWidth="1"/>
    <col min="8962" max="8962" width="34.140625" customWidth="1"/>
    <col min="8963" max="8966" width="12.7109375" customWidth="1"/>
    <col min="9217" max="9217" width="15.7109375" customWidth="1"/>
    <col min="9218" max="9218" width="34.140625" customWidth="1"/>
    <col min="9219" max="9222" width="12.7109375" customWidth="1"/>
    <col min="9473" max="9473" width="15.7109375" customWidth="1"/>
    <col min="9474" max="9474" width="34.140625" customWidth="1"/>
    <col min="9475" max="9478" width="12.7109375" customWidth="1"/>
    <col min="9729" max="9729" width="15.7109375" customWidth="1"/>
    <col min="9730" max="9730" width="34.140625" customWidth="1"/>
    <col min="9731" max="9734" width="12.7109375" customWidth="1"/>
    <col min="9985" max="9985" width="15.7109375" customWidth="1"/>
    <col min="9986" max="9986" width="34.140625" customWidth="1"/>
    <col min="9987" max="9990" width="12.7109375" customWidth="1"/>
    <col min="10241" max="10241" width="15.7109375" customWidth="1"/>
    <col min="10242" max="10242" width="34.140625" customWidth="1"/>
    <col min="10243" max="10246" width="12.7109375" customWidth="1"/>
    <col min="10497" max="10497" width="15.7109375" customWidth="1"/>
    <col min="10498" max="10498" width="34.140625" customWidth="1"/>
    <col min="10499" max="10502" width="12.7109375" customWidth="1"/>
    <col min="10753" max="10753" width="15.7109375" customWidth="1"/>
    <col min="10754" max="10754" width="34.140625" customWidth="1"/>
    <col min="10755" max="10758" width="12.7109375" customWidth="1"/>
    <col min="11009" max="11009" width="15.7109375" customWidth="1"/>
    <col min="11010" max="11010" width="34.140625" customWidth="1"/>
    <col min="11011" max="11014" width="12.7109375" customWidth="1"/>
    <col min="11265" max="11265" width="15.7109375" customWidth="1"/>
    <col min="11266" max="11266" width="34.140625" customWidth="1"/>
    <col min="11267" max="11270" width="12.7109375" customWidth="1"/>
    <col min="11521" max="11521" width="15.7109375" customWidth="1"/>
    <col min="11522" max="11522" width="34.140625" customWidth="1"/>
    <col min="11523" max="11526" width="12.7109375" customWidth="1"/>
    <col min="11777" max="11777" width="15.7109375" customWidth="1"/>
    <col min="11778" max="11778" width="34.140625" customWidth="1"/>
    <col min="11779" max="11782" width="12.7109375" customWidth="1"/>
    <col min="12033" max="12033" width="15.7109375" customWidth="1"/>
    <col min="12034" max="12034" width="34.140625" customWidth="1"/>
    <col min="12035" max="12038" width="12.7109375" customWidth="1"/>
    <col min="12289" max="12289" width="15.7109375" customWidth="1"/>
    <col min="12290" max="12290" width="34.140625" customWidth="1"/>
    <col min="12291" max="12294" width="12.7109375" customWidth="1"/>
    <col min="12545" max="12545" width="15.7109375" customWidth="1"/>
    <col min="12546" max="12546" width="34.140625" customWidth="1"/>
    <col min="12547" max="12550" width="12.7109375" customWidth="1"/>
    <col min="12801" max="12801" width="15.7109375" customWidth="1"/>
    <col min="12802" max="12802" width="34.140625" customWidth="1"/>
    <col min="12803" max="12806" width="12.7109375" customWidth="1"/>
    <col min="13057" max="13057" width="15.7109375" customWidth="1"/>
    <col min="13058" max="13058" width="34.140625" customWidth="1"/>
    <col min="13059" max="13062" width="12.7109375" customWidth="1"/>
    <col min="13313" max="13313" width="15.7109375" customWidth="1"/>
    <col min="13314" max="13314" width="34.140625" customWidth="1"/>
    <col min="13315" max="13318" width="12.7109375" customWidth="1"/>
    <col min="13569" max="13569" width="15.7109375" customWidth="1"/>
    <col min="13570" max="13570" width="34.140625" customWidth="1"/>
    <col min="13571" max="13574" width="12.7109375" customWidth="1"/>
    <col min="13825" max="13825" width="15.7109375" customWidth="1"/>
    <col min="13826" max="13826" width="34.140625" customWidth="1"/>
    <col min="13827" max="13830" width="12.7109375" customWidth="1"/>
    <col min="14081" max="14081" width="15.7109375" customWidth="1"/>
    <col min="14082" max="14082" width="34.140625" customWidth="1"/>
    <col min="14083" max="14086" width="12.7109375" customWidth="1"/>
    <col min="14337" max="14337" width="15.7109375" customWidth="1"/>
    <col min="14338" max="14338" width="34.140625" customWidth="1"/>
    <col min="14339" max="14342" width="12.7109375" customWidth="1"/>
    <col min="14593" max="14593" width="15.7109375" customWidth="1"/>
    <col min="14594" max="14594" width="34.140625" customWidth="1"/>
    <col min="14595" max="14598" width="12.7109375" customWidth="1"/>
    <col min="14849" max="14849" width="15.7109375" customWidth="1"/>
    <col min="14850" max="14850" width="34.140625" customWidth="1"/>
    <col min="14851" max="14854" width="12.7109375" customWidth="1"/>
    <col min="15105" max="15105" width="15.7109375" customWidth="1"/>
    <col min="15106" max="15106" width="34.140625" customWidth="1"/>
    <col min="15107" max="15110" width="12.7109375" customWidth="1"/>
    <col min="15361" max="15361" width="15.7109375" customWidth="1"/>
    <col min="15362" max="15362" width="34.140625" customWidth="1"/>
    <col min="15363" max="15366" width="12.7109375" customWidth="1"/>
    <col min="15617" max="15617" width="15.7109375" customWidth="1"/>
    <col min="15618" max="15618" width="34.140625" customWidth="1"/>
    <col min="15619" max="15622" width="12.7109375" customWidth="1"/>
    <col min="15873" max="15873" width="15.7109375" customWidth="1"/>
    <col min="15874" max="15874" width="34.140625" customWidth="1"/>
    <col min="15875" max="15878" width="12.7109375" customWidth="1"/>
    <col min="16129" max="16129" width="15.7109375" customWidth="1"/>
    <col min="16130" max="16130" width="34.140625" customWidth="1"/>
    <col min="16131" max="16134" width="12.7109375" customWidth="1"/>
  </cols>
  <sheetData>
    <row r="1" spans="1:6" ht="25.5" customHeight="1" thickBot="1" x14ac:dyDescent="0.25">
      <c r="E1" s="265"/>
      <c r="F1" s="266" t="s">
        <v>326</v>
      </c>
    </row>
    <row r="2" spans="1:6" ht="25.5" customHeight="1" thickBot="1" x14ac:dyDescent="0.25">
      <c r="A2" s="267"/>
      <c r="B2" s="353" t="s">
        <v>260</v>
      </c>
      <c r="C2" s="354"/>
      <c r="D2" s="355"/>
      <c r="E2" s="267"/>
      <c r="F2" s="268"/>
    </row>
    <row r="3" spans="1:6" x14ac:dyDescent="0.2">
      <c r="A3" s="356" t="s">
        <v>85</v>
      </c>
      <c r="B3" s="357"/>
      <c r="C3" s="357"/>
      <c r="D3" s="357"/>
      <c r="E3" s="358"/>
      <c r="F3" s="269"/>
    </row>
    <row r="4" spans="1:6" ht="18.75" x14ac:dyDescent="0.3">
      <c r="A4" s="359" t="s">
        <v>261</v>
      </c>
      <c r="B4" s="360"/>
      <c r="C4" s="360"/>
      <c r="D4" s="360"/>
      <c r="E4" s="360"/>
      <c r="F4" s="361"/>
    </row>
    <row r="5" spans="1:6" ht="19.5" thickBot="1" x14ac:dyDescent="0.35">
      <c r="A5" s="362"/>
      <c r="B5" s="363"/>
      <c r="C5" s="363"/>
      <c r="D5" s="363"/>
      <c r="E5" s="363"/>
      <c r="F5" s="364"/>
    </row>
    <row r="6" spans="1:6" ht="45.75" thickBot="1" x14ac:dyDescent="0.3">
      <c r="A6" s="365" t="s">
        <v>262</v>
      </c>
      <c r="B6" s="366"/>
      <c r="C6" s="270" t="s">
        <v>4</v>
      </c>
      <c r="D6" s="270" t="s">
        <v>5</v>
      </c>
      <c r="E6" s="271" t="s">
        <v>263</v>
      </c>
      <c r="F6" s="272" t="s">
        <v>236</v>
      </c>
    </row>
    <row r="7" spans="1:6" ht="15.75" thickBot="1" x14ac:dyDescent="0.3">
      <c r="A7" s="350" t="s">
        <v>264</v>
      </c>
      <c r="B7" s="351"/>
      <c r="C7" s="351"/>
      <c r="D7" s="351"/>
      <c r="E7" s="351"/>
      <c r="F7" s="352"/>
    </row>
    <row r="8" spans="1:6" x14ac:dyDescent="0.2">
      <c r="A8" s="369" t="s">
        <v>265</v>
      </c>
      <c r="B8" s="370"/>
      <c r="C8" s="273">
        <v>2900</v>
      </c>
      <c r="D8" s="274">
        <v>3000</v>
      </c>
      <c r="E8" s="275">
        <v>3020</v>
      </c>
      <c r="F8" s="276">
        <v>3020</v>
      </c>
    </row>
    <row r="9" spans="1:6" x14ac:dyDescent="0.2">
      <c r="A9" s="369" t="s">
        <v>266</v>
      </c>
      <c r="B9" s="370"/>
      <c r="C9" s="273">
        <v>500</v>
      </c>
      <c r="D9" s="277">
        <v>480</v>
      </c>
      <c r="E9" s="275">
        <v>520</v>
      </c>
      <c r="F9" s="278">
        <v>520</v>
      </c>
    </row>
    <row r="10" spans="1:6" x14ac:dyDescent="0.2">
      <c r="A10" s="367" t="s">
        <v>267</v>
      </c>
      <c r="B10" s="370"/>
      <c r="C10" s="273">
        <v>50</v>
      </c>
      <c r="D10" s="277">
        <v>30</v>
      </c>
      <c r="E10" s="275">
        <v>50</v>
      </c>
      <c r="F10" s="278">
        <v>50</v>
      </c>
    </row>
    <row r="11" spans="1:6" x14ac:dyDescent="0.2">
      <c r="A11" s="369" t="s">
        <v>268</v>
      </c>
      <c r="B11" s="370"/>
      <c r="C11" s="273">
        <v>250</v>
      </c>
      <c r="D11" s="277">
        <v>250</v>
      </c>
      <c r="E11" s="275">
        <v>260</v>
      </c>
      <c r="F11" s="278">
        <v>260</v>
      </c>
    </row>
    <row r="12" spans="1:6" x14ac:dyDescent="0.2">
      <c r="A12" s="369" t="s">
        <v>269</v>
      </c>
      <c r="B12" s="370"/>
      <c r="C12" s="273">
        <v>50</v>
      </c>
      <c r="D12" s="277">
        <v>20</v>
      </c>
      <c r="E12" s="275">
        <v>50</v>
      </c>
      <c r="F12" s="278">
        <v>50</v>
      </c>
    </row>
    <row r="13" spans="1:6" x14ac:dyDescent="0.2">
      <c r="A13" s="369" t="s">
        <v>270</v>
      </c>
      <c r="B13" s="370"/>
      <c r="C13" s="273">
        <v>30</v>
      </c>
      <c r="D13" s="277">
        <v>0</v>
      </c>
      <c r="E13" s="275">
        <v>30</v>
      </c>
      <c r="F13" s="278">
        <v>30</v>
      </c>
    </row>
    <row r="14" spans="1:6" ht="15.75" thickBot="1" x14ac:dyDescent="0.3">
      <c r="A14" s="371"/>
      <c r="B14" s="372"/>
      <c r="C14" s="279">
        <f>SUM(C8:C13)</f>
        <v>3780</v>
      </c>
      <c r="D14" s="280">
        <f>SUM(D8:D13)</f>
        <v>3780</v>
      </c>
      <c r="E14" s="281">
        <f>SUM(E8:E13)</f>
        <v>3930</v>
      </c>
      <c r="F14" s="282">
        <f>SUM(F8:F13)</f>
        <v>3930</v>
      </c>
    </row>
    <row r="15" spans="1:6" ht="15.75" thickBot="1" x14ac:dyDescent="0.3">
      <c r="A15" s="350" t="s">
        <v>271</v>
      </c>
      <c r="B15" s="351"/>
      <c r="C15" s="351"/>
      <c r="D15" s="351"/>
      <c r="E15" s="351"/>
      <c r="F15" s="352"/>
    </row>
    <row r="16" spans="1:6" x14ac:dyDescent="0.2">
      <c r="A16" s="373" t="s">
        <v>272</v>
      </c>
      <c r="B16" s="374"/>
      <c r="C16" s="283">
        <v>1000</v>
      </c>
      <c r="D16" s="284">
        <v>1000</v>
      </c>
      <c r="E16" s="285">
        <v>1040</v>
      </c>
      <c r="F16" s="276">
        <v>1040</v>
      </c>
    </row>
    <row r="17" spans="1:6" x14ac:dyDescent="0.2">
      <c r="A17" s="367" t="s">
        <v>273</v>
      </c>
      <c r="B17" s="368"/>
      <c r="C17" s="273">
        <v>1900</v>
      </c>
      <c r="D17" s="274">
        <v>1900</v>
      </c>
      <c r="E17" s="275">
        <v>1980</v>
      </c>
      <c r="F17" s="278">
        <v>1980</v>
      </c>
    </row>
    <row r="18" spans="1:6" x14ac:dyDescent="0.2">
      <c r="A18" s="367" t="s">
        <v>274</v>
      </c>
      <c r="B18" s="368"/>
      <c r="C18" s="273">
        <v>4500</v>
      </c>
      <c r="D18" s="274">
        <v>4580</v>
      </c>
      <c r="E18" s="275">
        <v>4670</v>
      </c>
      <c r="F18" s="278">
        <v>4670</v>
      </c>
    </row>
    <row r="19" spans="1:6" x14ac:dyDescent="0.2">
      <c r="A19" s="367" t="s">
        <v>275</v>
      </c>
      <c r="B19" s="368"/>
      <c r="C19" s="273">
        <v>50</v>
      </c>
      <c r="D19" s="277">
        <v>60</v>
      </c>
      <c r="E19" s="275">
        <v>60</v>
      </c>
      <c r="F19" s="278">
        <v>60</v>
      </c>
    </row>
    <row r="20" spans="1:6" ht="15.75" thickBot="1" x14ac:dyDescent="0.3">
      <c r="A20" s="375"/>
      <c r="B20" s="376"/>
      <c r="C20" s="286">
        <f>SUM(C16:C19)</f>
        <v>7450</v>
      </c>
      <c r="D20" s="287">
        <f>SUM(D16:D19)</f>
        <v>7540</v>
      </c>
      <c r="E20" s="288">
        <f>SUM(E16:E19)</f>
        <v>7750</v>
      </c>
      <c r="F20" s="289">
        <f>SUM(F16:F19)</f>
        <v>7750</v>
      </c>
    </row>
    <row r="21" spans="1:6" ht="15.75" thickBot="1" x14ac:dyDescent="0.3">
      <c r="A21" s="350" t="s">
        <v>276</v>
      </c>
      <c r="B21" s="351"/>
      <c r="C21" s="351"/>
      <c r="D21" s="351"/>
      <c r="E21" s="351"/>
      <c r="F21" s="352"/>
    </row>
    <row r="22" spans="1:6" x14ac:dyDescent="0.2">
      <c r="A22" s="373" t="s">
        <v>277</v>
      </c>
      <c r="B22" s="374"/>
      <c r="C22" s="283">
        <v>600</v>
      </c>
      <c r="D22" s="290">
        <v>600</v>
      </c>
      <c r="E22" s="285">
        <v>630</v>
      </c>
      <c r="F22" s="276">
        <v>630</v>
      </c>
    </row>
    <row r="23" spans="1:6" x14ac:dyDescent="0.2">
      <c r="A23" s="367" t="s">
        <v>278</v>
      </c>
      <c r="B23" s="368"/>
      <c r="C23" s="273">
        <v>10</v>
      </c>
      <c r="D23" s="277">
        <v>10</v>
      </c>
      <c r="E23" s="275">
        <v>10</v>
      </c>
      <c r="F23" s="278">
        <v>10</v>
      </c>
    </row>
    <row r="24" spans="1:6" x14ac:dyDescent="0.2">
      <c r="A24" s="367" t="s">
        <v>279</v>
      </c>
      <c r="B24" s="368"/>
      <c r="C24" s="273">
        <v>10</v>
      </c>
      <c r="D24" s="277">
        <v>0</v>
      </c>
      <c r="E24" s="275">
        <v>10</v>
      </c>
      <c r="F24" s="278">
        <v>10</v>
      </c>
    </row>
    <row r="25" spans="1:6" x14ac:dyDescent="0.2">
      <c r="A25" s="367" t="s">
        <v>280</v>
      </c>
      <c r="B25" s="368"/>
      <c r="C25" s="273">
        <v>50</v>
      </c>
      <c r="D25" s="277">
        <v>60</v>
      </c>
      <c r="E25" s="275">
        <v>50</v>
      </c>
      <c r="F25" s="278">
        <v>50</v>
      </c>
    </row>
    <row r="26" spans="1:6" ht="15.75" thickBot="1" x14ac:dyDescent="0.3">
      <c r="A26" s="371"/>
      <c r="B26" s="372"/>
      <c r="C26" s="279">
        <f>SUM(C22:C25)</f>
        <v>670</v>
      </c>
      <c r="D26" s="280">
        <f>SUM(D22:D25)</f>
        <v>670</v>
      </c>
      <c r="E26" s="281">
        <f>SUM(E22:E25)</f>
        <v>700</v>
      </c>
      <c r="F26" s="282">
        <f>SUM(F22:F25)</f>
        <v>700</v>
      </c>
    </row>
    <row r="27" spans="1:6" ht="15.75" thickBot="1" x14ac:dyDescent="0.3">
      <c r="A27" s="350" t="s">
        <v>281</v>
      </c>
      <c r="B27" s="351"/>
      <c r="C27" s="351"/>
      <c r="D27" s="351"/>
      <c r="E27" s="351"/>
      <c r="F27" s="352"/>
    </row>
    <row r="28" spans="1:6" x14ac:dyDescent="0.2">
      <c r="A28" s="367" t="s">
        <v>282</v>
      </c>
      <c r="B28" s="370"/>
      <c r="C28" s="273">
        <v>20</v>
      </c>
      <c r="D28" s="277">
        <v>30</v>
      </c>
      <c r="E28" s="275">
        <v>30</v>
      </c>
      <c r="F28" s="276">
        <v>30</v>
      </c>
    </row>
    <row r="29" spans="1:6" x14ac:dyDescent="0.2">
      <c r="A29" s="367" t="s">
        <v>283</v>
      </c>
      <c r="B29" s="370"/>
      <c r="C29" s="273">
        <v>200</v>
      </c>
      <c r="D29" s="277">
        <v>200</v>
      </c>
      <c r="E29" s="275">
        <v>200</v>
      </c>
      <c r="F29" s="278">
        <v>200</v>
      </c>
    </row>
    <row r="30" spans="1:6" x14ac:dyDescent="0.2">
      <c r="A30" s="367" t="s">
        <v>284</v>
      </c>
      <c r="B30" s="370"/>
      <c r="C30" s="273">
        <v>5</v>
      </c>
      <c r="D30" s="277">
        <v>0</v>
      </c>
      <c r="E30" s="275">
        <v>5</v>
      </c>
      <c r="F30" s="278">
        <v>5</v>
      </c>
    </row>
    <row r="31" spans="1:6" x14ac:dyDescent="0.2">
      <c r="A31" s="367" t="s">
        <v>285</v>
      </c>
      <c r="B31" s="370"/>
      <c r="C31" s="273">
        <v>0</v>
      </c>
      <c r="D31" s="277">
        <v>0</v>
      </c>
      <c r="E31" s="275">
        <v>0</v>
      </c>
      <c r="F31" s="278">
        <v>0</v>
      </c>
    </row>
    <row r="32" spans="1:6" x14ac:dyDescent="0.2">
      <c r="A32" s="367" t="s">
        <v>286</v>
      </c>
      <c r="B32" s="370"/>
      <c r="C32" s="273">
        <v>105</v>
      </c>
      <c r="D32" s="277">
        <v>100</v>
      </c>
      <c r="E32" s="275">
        <v>105</v>
      </c>
      <c r="F32" s="278">
        <v>105</v>
      </c>
    </row>
    <row r="33" spans="1:6" ht="15.75" thickBot="1" x14ac:dyDescent="0.3">
      <c r="A33" s="371"/>
      <c r="B33" s="372"/>
      <c r="C33" s="279">
        <f>SUM(C27:C32)</f>
        <v>330</v>
      </c>
      <c r="D33" s="280">
        <f>SUM(D27:D32)</f>
        <v>330</v>
      </c>
      <c r="E33" s="281">
        <f>SUM(E27:E32)</f>
        <v>340</v>
      </c>
      <c r="F33" s="282">
        <f>SUM(F27:F32)</f>
        <v>340</v>
      </c>
    </row>
    <row r="34" spans="1:6" ht="15.75" thickBot="1" x14ac:dyDescent="0.3">
      <c r="A34" s="350" t="s">
        <v>287</v>
      </c>
      <c r="B34" s="351"/>
      <c r="C34" s="351"/>
      <c r="D34" s="351"/>
      <c r="E34" s="351"/>
      <c r="F34" s="352"/>
    </row>
    <row r="35" spans="1:6" x14ac:dyDescent="0.2">
      <c r="A35" s="367" t="s">
        <v>288</v>
      </c>
      <c r="B35" s="368"/>
      <c r="C35" s="273">
        <v>650</v>
      </c>
      <c r="D35" s="291">
        <v>650</v>
      </c>
      <c r="E35" s="275">
        <v>680</v>
      </c>
      <c r="F35" s="276">
        <v>680</v>
      </c>
    </row>
    <row r="36" spans="1:6" x14ac:dyDescent="0.2">
      <c r="A36" s="367" t="s">
        <v>289</v>
      </c>
      <c r="B36" s="368"/>
      <c r="C36" s="273">
        <v>2600</v>
      </c>
      <c r="D36" s="274">
        <v>2600</v>
      </c>
      <c r="E36" s="275">
        <v>2710</v>
      </c>
      <c r="F36" s="278">
        <v>2710</v>
      </c>
    </row>
    <row r="37" spans="1:6" x14ac:dyDescent="0.2">
      <c r="A37" s="367" t="s">
        <v>290</v>
      </c>
      <c r="B37" s="368"/>
      <c r="C37" s="273">
        <v>4700</v>
      </c>
      <c r="D37" s="292">
        <v>5400</v>
      </c>
      <c r="E37" s="275">
        <v>5610</v>
      </c>
      <c r="F37" s="278">
        <v>5610</v>
      </c>
    </row>
    <row r="38" spans="1:6" ht="15.75" thickBot="1" x14ac:dyDescent="0.3">
      <c r="A38" s="377"/>
      <c r="B38" s="378"/>
      <c r="C38" s="279">
        <f>SUM(C34:C37)</f>
        <v>7950</v>
      </c>
      <c r="D38" s="280">
        <f>SUM(D34:D37)</f>
        <v>8650</v>
      </c>
      <c r="E38" s="281">
        <f>SUM(E34:E37)</f>
        <v>9000</v>
      </c>
      <c r="F38" s="282">
        <f>SUM(F34:F37)</f>
        <v>9000</v>
      </c>
    </row>
    <row r="39" spans="1:6" ht="15.75" thickBot="1" x14ac:dyDescent="0.3">
      <c r="A39" s="350" t="s">
        <v>291</v>
      </c>
      <c r="B39" s="351"/>
      <c r="C39" s="351"/>
      <c r="D39" s="351"/>
      <c r="E39" s="351"/>
      <c r="F39" s="352"/>
    </row>
    <row r="40" spans="1:6" x14ac:dyDescent="0.2">
      <c r="A40" s="367" t="s">
        <v>292</v>
      </c>
      <c r="B40" s="368"/>
      <c r="C40" s="273">
        <v>3300</v>
      </c>
      <c r="D40" s="274">
        <v>3900</v>
      </c>
      <c r="E40" s="275">
        <v>4160</v>
      </c>
      <c r="F40" s="276">
        <v>4160</v>
      </c>
    </row>
    <row r="41" spans="1:6" x14ac:dyDescent="0.2">
      <c r="A41" s="367" t="s">
        <v>293</v>
      </c>
      <c r="B41" s="368"/>
      <c r="C41" s="273">
        <v>1900</v>
      </c>
      <c r="D41" s="274">
        <v>1900</v>
      </c>
      <c r="E41" s="275">
        <v>1980</v>
      </c>
      <c r="F41" s="278">
        <v>1980</v>
      </c>
    </row>
    <row r="42" spans="1:6" x14ac:dyDescent="0.2">
      <c r="A42" s="367" t="s">
        <v>294</v>
      </c>
      <c r="B42" s="368"/>
      <c r="C42" s="273">
        <v>1200</v>
      </c>
      <c r="D42" s="274">
        <v>1300</v>
      </c>
      <c r="E42" s="275">
        <v>1260</v>
      </c>
      <c r="F42" s="278">
        <v>1260</v>
      </c>
    </row>
    <row r="43" spans="1:6" ht="15.75" thickBot="1" x14ac:dyDescent="0.3">
      <c r="A43" s="377"/>
      <c r="B43" s="378"/>
      <c r="C43" s="279">
        <f>SUM(C39:C42)</f>
        <v>6400</v>
      </c>
      <c r="D43" s="280">
        <f>SUM(D39:D42)</f>
        <v>7100</v>
      </c>
      <c r="E43" s="281">
        <f>SUM(E39:E42)</f>
        <v>7400</v>
      </c>
      <c r="F43" s="282">
        <f>SUM(F39:F42)</f>
        <v>7400</v>
      </c>
    </row>
    <row r="44" spans="1:6" ht="15.75" thickBot="1" x14ac:dyDescent="0.3">
      <c r="A44" s="350" t="s">
        <v>295</v>
      </c>
      <c r="B44" s="351"/>
      <c r="C44" s="351"/>
      <c r="D44" s="351"/>
      <c r="E44" s="351"/>
      <c r="F44" s="352"/>
    </row>
    <row r="45" spans="1:6" x14ac:dyDescent="0.2">
      <c r="A45" s="367" t="s">
        <v>296</v>
      </c>
      <c r="B45" s="368"/>
      <c r="C45" s="273">
        <v>1300</v>
      </c>
      <c r="D45" s="274">
        <v>1300</v>
      </c>
      <c r="E45" s="275">
        <v>1360</v>
      </c>
      <c r="F45" s="276">
        <v>1360</v>
      </c>
    </row>
    <row r="46" spans="1:6" x14ac:dyDescent="0.2">
      <c r="A46" s="367" t="s">
        <v>297</v>
      </c>
      <c r="B46" s="368"/>
      <c r="C46" s="273">
        <v>60</v>
      </c>
      <c r="D46" s="277">
        <v>60</v>
      </c>
      <c r="E46" s="275">
        <v>60</v>
      </c>
      <c r="F46" s="278">
        <v>60</v>
      </c>
    </row>
    <row r="47" spans="1:6" x14ac:dyDescent="0.2">
      <c r="A47" s="367" t="s">
        <v>298</v>
      </c>
      <c r="B47" s="368"/>
      <c r="C47" s="273">
        <v>60</v>
      </c>
      <c r="D47" s="277">
        <v>60</v>
      </c>
      <c r="E47" s="275">
        <v>60</v>
      </c>
      <c r="F47" s="278">
        <v>60</v>
      </c>
    </row>
    <row r="48" spans="1:6" ht="15.75" thickBot="1" x14ac:dyDescent="0.3">
      <c r="A48" s="377"/>
      <c r="B48" s="378"/>
      <c r="C48" s="279">
        <f>SUM(C44:C47)</f>
        <v>1420</v>
      </c>
      <c r="D48" s="280">
        <f>SUM(D44:D47)</f>
        <v>1420</v>
      </c>
      <c r="E48" s="281">
        <f>SUM(E44:E47)</f>
        <v>1480</v>
      </c>
      <c r="F48" s="282">
        <f>SUM(F44:F47)</f>
        <v>1480</v>
      </c>
    </row>
    <row r="49" spans="1:6" ht="15" x14ac:dyDescent="0.25">
      <c r="A49" s="350" t="s">
        <v>299</v>
      </c>
      <c r="B49" s="351"/>
      <c r="C49" s="351"/>
      <c r="D49" s="351"/>
      <c r="E49" s="351"/>
      <c r="F49" s="379"/>
    </row>
    <row r="50" spans="1:6" x14ac:dyDescent="0.2">
      <c r="A50" s="367" t="s">
        <v>300</v>
      </c>
      <c r="B50" s="370"/>
      <c r="C50" s="293"/>
      <c r="D50" s="277"/>
      <c r="E50" s="275"/>
      <c r="F50" s="294"/>
    </row>
    <row r="51" spans="1:6" x14ac:dyDescent="0.2">
      <c r="A51" s="367" t="s">
        <v>301</v>
      </c>
      <c r="B51" s="370"/>
      <c r="C51" s="293"/>
      <c r="D51" s="277"/>
      <c r="E51" s="275"/>
      <c r="F51" s="294"/>
    </row>
    <row r="52" spans="1:6" x14ac:dyDescent="0.2">
      <c r="A52" s="367" t="s">
        <v>302</v>
      </c>
      <c r="B52" s="370"/>
      <c r="C52" s="293"/>
      <c r="D52" s="277"/>
      <c r="E52" s="275"/>
      <c r="F52" s="294"/>
    </row>
    <row r="53" spans="1:6" x14ac:dyDescent="0.2">
      <c r="A53" s="367" t="s">
        <v>303</v>
      </c>
      <c r="B53" s="370"/>
      <c r="C53" s="293"/>
      <c r="D53" s="277"/>
      <c r="E53" s="275"/>
      <c r="F53" s="294"/>
    </row>
    <row r="54" spans="1:6" x14ac:dyDescent="0.2">
      <c r="A54" s="367" t="s">
        <v>304</v>
      </c>
      <c r="B54" s="370"/>
      <c r="C54" s="293"/>
      <c r="D54" s="277"/>
      <c r="E54" s="275"/>
      <c r="F54" s="294"/>
    </row>
    <row r="55" spans="1:6" x14ac:dyDescent="0.2">
      <c r="A55" s="295" t="s">
        <v>305</v>
      </c>
      <c r="B55" s="296"/>
      <c r="C55" s="297"/>
      <c r="D55" s="298"/>
      <c r="E55" s="299"/>
      <c r="F55" s="300"/>
    </row>
    <row r="56" spans="1:6" ht="15.75" thickBot="1" x14ac:dyDescent="0.3">
      <c r="A56" s="371"/>
      <c r="B56" s="372"/>
      <c r="C56" s="301">
        <f>SUM(C49:C55)</f>
        <v>0</v>
      </c>
      <c r="D56" s="280">
        <f>SUM(D49:D55)</f>
        <v>0</v>
      </c>
      <c r="E56" s="302">
        <f>SUM(E49:E55)</f>
        <v>0</v>
      </c>
      <c r="F56" s="303">
        <f>SUM(F49:F55)</f>
        <v>0</v>
      </c>
    </row>
    <row r="57" spans="1:6" ht="15" x14ac:dyDescent="0.25">
      <c r="A57" s="350" t="s">
        <v>306</v>
      </c>
      <c r="B57" s="351"/>
      <c r="C57" s="351"/>
      <c r="D57" s="351"/>
      <c r="E57" s="351"/>
      <c r="F57" s="379"/>
    </row>
    <row r="58" spans="1:6" x14ac:dyDescent="0.2">
      <c r="A58" s="367" t="s">
        <v>307</v>
      </c>
      <c r="B58" s="370"/>
      <c r="C58" s="293"/>
      <c r="D58" s="277"/>
      <c r="E58" s="275">
        <v>0</v>
      </c>
      <c r="F58" s="294"/>
    </row>
    <row r="59" spans="1:6" ht="15.75" thickBot="1" x14ac:dyDescent="0.3">
      <c r="A59" s="371"/>
      <c r="B59" s="372"/>
      <c r="C59" s="301">
        <f>SUM(C58)</f>
        <v>0</v>
      </c>
      <c r="D59" s="280">
        <f>SUM(D58)</f>
        <v>0</v>
      </c>
      <c r="E59" s="302">
        <f>SUM(E58)</f>
        <v>0</v>
      </c>
      <c r="F59" s="304">
        <f>SUM(F58)</f>
        <v>0</v>
      </c>
    </row>
    <row r="60" spans="1:6" ht="14.25" customHeight="1" x14ac:dyDescent="0.25">
      <c r="A60" s="350" t="s">
        <v>308</v>
      </c>
      <c r="B60" s="351"/>
      <c r="C60" s="351"/>
      <c r="D60" s="351"/>
      <c r="E60" s="351"/>
      <c r="F60" s="379"/>
    </row>
    <row r="61" spans="1:6" x14ac:dyDescent="0.2">
      <c r="A61" s="367" t="s">
        <v>309</v>
      </c>
      <c r="B61" s="370"/>
      <c r="C61" s="293">
        <v>100</v>
      </c>
      <c r="D61" s="277">
        <v>10</v>
      </c>
      <c r="E61" s="275">
        <v>100</v>
      </c>
      <c r="F61" s="294">
        <v>100</v>
      </c>
    </row>
    <row r="62" spans="1:6" ht="15.75" thickBot="1" x14ac:dyDescent="0.3">
      <c r="A62" s="371"/>
      <c r="B62" s="372"/>
      <c r="C62" s="301">
        <f>SUM(C61)</f>
        <v>100</v>
      </c>
      <c r="D62" s="280">
        <f>SUM(D61)</f>
        <v>10</v>
      </c>
      <c r="E62" s="302">
        <f>SUM(E61)</f>
        <v>100</v>
      </c>
      <c r="F62" s="304">
        <f>SUM(F61)</f>
        <v>100</v>
      </c>
    </row>
    <row r="63" spans="1:6" ht="13.5" thickBot="1" x14ac:dyDescent="0.25">
      <c r="A63" s="380"/>
      <c r="B63" s="381"/>
      <c r="C63" s="381"/>
      <c r="D63" s="381"/>
      <c r="E63" s="381"/>
      <c r="F63" s="382"/>
    </row>
    <row r="64" spans="1:6" ht="24" customHeight="1" thickBot="1" x14ac:dyDescent="0.3">
      <c r="A64" s="383" t="s">
        <v>310</v>
      </c>
      <c r="B64" s="384"/>
      <c r="C64" s="305">
        <f>SUM(C14+C20+C26+C33+C38+C43+C48+C56+C59+C62)</f>
        <v>28100</v>
      </c>
      <c r="D64" s="306">
        <f>SUM(D14+D20+D26+D33+D38+D43+D48+D56+D59+D62)</f>
        <v>29500</v>
      </c>
      <c r="E64" s="307">
        <f>SUM(E14+E20+E26+E33+E38+E43+E48+E56+E59+E62)</f>
        <v>30700</v>
      </c>
      <c r="F64" s="308">
        <f>SUM(F14+F20+F26+F33+F38+F43+F48+F56+F59+F62)</f>
        <v>30700</v>
      </c>
    </row>
    <row r="65" spans="1:6" ht="15" x14ac:dyDescent="0.25">
      <c r="A65" s="309" t="s">
        <v>85</v>
      </c>
      <c r="C65" s="310"/>
      <c r="E65" s="309" t="s">
        <v>85</v>
      </c>
      <c r="F65" s="266"/>
    </row>
    <row r="66" spans="1:6" x14ac:dyDescent="0.2">
      <c r="A66" s="385" t="s">
        <v>311</v>
      </c>
      <c r="B66" s="385"/>
      <c r="D66" s="386"/>
      <c r="E66" s="386"/>
      <c r="F66" s="266"/>
    </row>
    <row r="67" spans="1:6" x14ac:dyDescent="0.2">
      <c r="A67" t="s">
        <v>312</v>
      </c>
      <c r="F67" s="266"/>
    </row>
    <row r="68" spans="1:6" x14ac:dyDescent="0.2">
      <c r="F68" s="266"/>
    </row>
    <row r="69" spans="1:6" x14ac:dyDescent="0.2">
      <c r="F69" s="266"/>
    </row>
    <row r="70" spans="1:6" x14ac:dyDescent="0.2">
      <c r="F70" s="266"/>
    </row>
  </sheetData>
  <mergeCells count="64">
    <mergeCell ref="A63:F63"/>
    <mergeCell ref="A64:B64"/>
    <mergeCell ref="A66:B66"/>
    <mergeCell ref="D66:E66"/>
    <mergeCell ref="A57:F57"/>
    <mergeCell ref="A58:B58"/>
    <mergeCell ref="A59:B59"/>
    <mergeCell ref="A60:F60"/>
    <mergeCell ref="A61:B61"/>
    <mergeCell ref="A62:B62"/>
    <mergeCell ref="A56:B56"/>
    <mergeCell ref="A44:F44"/>
    <mergeCell ref="A45:B45"/>
    <mergeCell ref="A46:B46"/>
    <mergeCell ref="A47:B47"/>
    <mergeCell ref="A48:B48"/>
    <mergeCell ref="A49:F49"/>
    <mergeCell ref="A50:B50"/>
    <mergeCell ref="A51:B51"/>
    <mergeCell ref="A52:B52"/>
    <mergeCell ref="A53:B53"/>
    <mergeCell ref="A54:B54"/>
    <mergeCell ref="A43:B43"/>
    <mergeCell ref="A32:B32"/>
    <mergeCell ref="A33:B33"/>
    <mergeCell ref="A34:F34"/>
    <mergeCell ref="A35:B35"/>
    <mergeCell ref="A36:B36"/>
    <mergeCell ref="A37:B37"/>
    <mergeCell ref="A38:B38"/>
    <mergeCell ref="A39:F39"/>
    <mergeCell ref="A40:B40"/>
    <mergeCell ref="A41:B41"/>
    <mergeCell ref="A42:B42"/>
    <mergeCell ref="A31:B31"/>
    <mergeCell ref="A20:B20"/>
    <mergeCell ref="A21:F21"/>
    <mergeCell ref="A22:B22"/>
    <mergeCell ref="A23:B23"/>
    <mergeCell ref="A24:B24"/>
    <mergeCell ref="A25:B25"/>
    <mergeCell ref="A26:B26"/>
    <mergeCell ref="A27:F27"/>
    <mergeCell ref="A28:B28"/>
    <mergeCell ref="A29:B29"/>
    <mergeCell ref="A30:B30"/>
    <mergeCell ref="A19:B19"/>
    <mergeCell ref="A8:B8"/>
    <mergeCell ref="A9:B9"/>
    <mergeCell ref="A10:B10"/>
    <mergeCell ref="A11:B11"/>
    <mergeCell ref="A12:B12"/>
    <mergeCell ref="A13:B13"/>
    <mergeCell ref="A14:B14"/>
    <mergeCell ref="A15:F15"/>
    <mergeCell ref="A16:B16"/>
    <mergeCell ref="A17:B17"/>
    <mergeCell ref="A18:B18"/>
    <mergeCell ref="A7:F7"/>
    <mergeCell ref="B2:D2"/>
    <mergeCell ref="A3:E3"/>
    <mergeCell ref="A4:F4"/>
    <mergeCell ref="A5:F5"/>
    <mergeCell ref="A6:B6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86145-1118-4036-B2F5-93586C2F3886}">
  <dimension ref="A1:G82"/>
  <sheetViews>
    <sheetView workbookViewId="0">
      <selection activeCell="G20" sqref="G20"/>
    </sheetView>
  </sheetViews>
  <sheetFormatPr defaultRowHeight="12.75" x14ac:dyDescent="0.2"/>
  <cols>
    <col min="1" max="1" width="9.85546875" customWidth="1"/>
    <col min="2" max="2" width="38.28515625" customWidth="1"/>
    <col min="3" max="3" width="13.42578125" customWidth="1"/>
    <col min="4" max="4" width="14.42578125" customWidth="1"/>
    <col min="5" max="6" width="15.7109375" customWidth="1"/>
    <col min="7" max="7" width="59.85546875" customWidth="1"/>
    <col min="257" max="257" width="9.85546875" customWidth="1"/>
    <col min="258" max="258" width="38.28515625" customWidth="1"/>
    <col min="259" max="259" width="13.42578125" customWidth="1"/>
    <col min="260" max="260" width="14.42578125" customWidth="1"/>
    <col min="261" max="262" width="15.7109375" customWidth="1"/>
    <col min="263" max="263" width="59.85546875" customWidth="1"/>
    <col min="513" max="513" width="9.85546875" customWidth="1"/>
    <col min="514" max="514" width="38.28515625" customWidth="1"/>
    <col min="515" max="515" width="13.42578125" customWidth="1"/>
    <col min="516" max="516" width="14.42578125" customWidth="1"/>
    <col min="517" max="518" width="15.7109375" customWidth="1"/>
    <col min="519" max="519" width="59.85546875" customWidth="1"/>
    <col min="769" max="769" width="9.85546875" customWidth="1"/>
    <col min="770" max="770" width="38.28515625" customWidth="1"/>
    <col min="771" max="771" width="13.42578125" customWidth="1"/>
    <col min="772" max="772" width="14.42578125" customWidth="1"/>
    <col min="773" max="774" width="15.7109375" customWidth="1"/>
    <col min="775" max="775" width="59.85546875" customWidth="1"/>
    <col min="1025" max="1025" width="9.85546875" customWidth="1"/>
    <col min="1026" max="1026" width="38.28515625" customWidth="1"/>
    <col min="1027" max="1027" width="13.42578125" customWidth="1"/>
    <col min="1028" max="1028" width="14.42578125" customWidth="1"/>
    <col min="1029" max="1030" width="15.7109375" customWidth="1"/>
    <col min="1031" max="1031" width="59.85546875" customWidth="1"/>
    <col min="1281" max="1281" width="9.85546875" customWidth="1"/>
    <col min="1282" max="1282" width="38.28515625" customWidth="1"/>
    <col min="1283" max="1283" width="13.42578125" customWidth="1"/>
    <col min="1284" max="1284" width="14.42578125" customWidth="1"/>
    <col min="1285" max="1286" width="15.7109375" customWidth="1"/>
    <col min="1287" max="1287" width="59.85546875" customWidth="1"/>
    <col min="1537" max="1537" width="9.85546875" customWidth="1"/>
    <col min="1538" max="1538" width="38.28515625" customWidth="1"/>
    <col min="1539" max="1539" width="13.42578125" customWidth="1"/>
    <col min="1540" max="1540" width="14.42578125" customWidth="1"/>
    <col min="1541" max="1542" width="15.7109375" customWidth="1"/>
    <col min="1543" max="1543" width="59.85546875" customWidth="1"/>
    <col min="1793" max="1793" width="9.85546875" customWidth="1"/>
    <col min="1794" max="1794" width="38.28515625" customWidth="1"/>
    <col min="1795" max="1795" width="13.42578125" customWidth="1"/>
    <col min="1796" max="1796" width="14.42578125" customWidth="1"/>
    <col min="1797" max="1798" width="15.7109375" customWidth="1"/>
    <col min="1799" max="1799" width="59.85546875" customWidth="1"/>
    <col min="2049" max="2049" width="9.85546875" customWidth="1"/>
    <col min="2050" max="2050" width="38.28515625" customWidth="1"/>
    <col min="2051" max="2051" width="13.42578125" customWidth="1"/>
    <col min="2052" max="2052" width="14.42578125" customWidth="1"/>
    <col min="2053" max="2054" width="15.7109375" customWidth="1"/>
    <col min="2055" max="2055" width="59.85546875" customWidth="1"/>
    <col min="2305" max="2305" width="9.85546875" customWidth="1"/>
    <col min="2306" max="2306" width="38.28515625" customWidth="1"/>
    <col min="2307" max="2307" width="13.42578125" customWidth="1"/>
    <col min="2308" max="2308" width="14.42578125" customWidth="1"/>
    <col min="2309" max="2310" width="15.7109375" customWidth="1"/>
    <col min="2311" max="2311" width="59.85546875" customWidth="1"/>
    <col min="2561" max="2561" width="9.85546875" customWidth="1"/>
    <col min="2562" max="2562" width="38.28515625" customWidth="1"/>
    <col min="2563" max="2563" width="13.42578125" customWidth="1"/>
    <col min="2564" max="2564" width="14.42578125" customWidth="1"/>
    <col min="2565" max="2566" width="15.7109375" customWidth="1"/>
    <col min="2567" max="2567" width="59.85546875" customWidth="1"/>
    <col min="2817" max="2817" width="9.85546875" customWidth="1"/>
    <col min="2818" max="2818" width="38.28515625" customWidth="1"/>
    <col min="2819" max="2819" width="13.42578125" customWidth="1"/>
    <col min="2820" max="2820" width="14.42578125" customWidth="1"/>
    <col min="2821" max="2822" width="15.7109375" customWidth="1"/>
    <col min="2823" max="2823" width="59.85546875" customWidth="1"/>
    <col min="3073" max="3073" width="9.85546875" customWidth="1"/>
    <col min="3074" max="3074" width="38.28515625" customWidth="1"/>
    <col min="3075" max="3075" width="13.42578125" customWidth="1"/>
    <col min="3076" max="3076" width="14.42578125" customWidth="1"/>
    <col min="3077" max="3078" width="15.7109375" customWidth="1"/>
    <col min="3079" max="3079" width="59.85546875" customWidth="1"/>
    <col min="3329" max="3329" width="9.85546875" customWidth="1"/>
    <col min="3330" max="3330" width="38.28515625" customWidth="1"/>
    <col min="3331" max="3331" width="13.42578125" customWidth="1"/>
    <col min="3332" max="3332" width="14.42578125" customWidth="1"/>
    <col min="3333" max="3334" width="15.7109375" customWidth="1"/>
    <col min="3335" max="3335" width="59.85546875" customWidth="1"/>
    <col min="3585" max="3585" width="9.85546875" customWidth="1"/>
    <col min="3586" max="3586" width="38.28515625" customWidth="1"/>
    <col min="3587" max="3587" width="13.42578125" customWidth="1"/>
    <col min="3588" max="3588" width="14.42578125" customWidth="1"/>
    <col min="3589" max="3590" width="15.7109375" customWidth="1"/>
    <col min="3591" max="3591" width="59.85546875" customWidth="1"/>
    <col min="3841" max="3841" width="9.85546875" customWidth="1"/>
    <col min="3842" max="3842" width="38.28515625" customWidth="1"/>
    <col min="3843" max="3843" width="13.42578125" customWidth="1"/>
    <col min="3844" max="3844" width="14.42578125" customWidth="1"/>
    <col min="3845" max="3846" width="15.7109375" customWidth="1"/>
    <col min="3847" max="3847" width="59.85546875" customWidth="1"/>
    <col min="4097" max="4097" width="9.85546875" customWidth="1"/>
    <col min="4098" max="4098" width="38.28515625" customWidth="1"/>
    <col min="4099" max="4099" width="13.42578125" customWidth="1"/>
    <col min="4100" max="4100" width="14.42578125" customWidth="1"/>
    <col min="4101" max="4102" width="15.7109375" customWidth="1"/>
    <col min="4103" max="4103" width="59.85546875" customWidth="1"/>
    <col min="4353" max="4353" width="9.85546875" customWidth="1"/>
    <col min="4354" max="4354" width="38.28515625" customWidth="1"/>
    <col min="4355" max="4355" width="13.42578125" customWidth="1"/>
    <col min="4356" max="4356" width="14.42578125" customWidth="1"/>
    <col min="4357" max="4358" width="15.7109375" customWidth="1"/>
    <col min="4359" max="4359" width="59.85546875" customWidth="1"/>
    <col min="4609" max="4609" width="9.85546875" customWidth="1"/>
    <col min="4610" max="4610" width="38.28515625" customWidth="1"/>
    <col min="4611" max="4611" width="13.42578125" customWidth="1"/>
    <col min="4612" max="4612" width="14.42578125" customWidth="1"/>
    <col min="4613" max="4614" width="15.7109375" customWidth="1"/>
    <col min="4615" max="4615" width="59.85546875" customWidth="1"/>
    <col min="4865" max="4865" width="9.85546875" customWidth="1"/>
    <col min="4866" max="4866" width="38.28515625" customWidth="1"/>
    <col min="4867" max="4867" width="13.42578125" customWidth="1"/>
    <col min="4868" max="4868" width="14.42578125" customWidth="1"/>
    <col min="4869" max="4870" width="15.7109375" customWidth="1"/>
    <col min="4871" max="4871" width="59.85546875" customWidth="1"/>
    <col min="5121" max="5121" width="9.85546875" customWidth="1"/>
    <col min="5122" max="5122" width="38.28515625" customWidth="1"/>
    <col min="5123" max="5123" width="13.42578125" customWidth="1"/>
    <col min="5124" max="5124" width="14.42578125" customWidth="1"/>
    <col min="5125" max="5126" width="15.7109375" customWidth="1"/>
    <col min="5127" max="5127" width="59.85546875" customWidth="1"/>
    <col min="5377" max="5377" width="9.85546875" customWidth="1"/>
    <col min="5378" max="5378" width="38.28515625" customWidth="1"/>
    <col min="5379" max="5379" width="13.42578125" customWidth="1"/>
    <col min="5380" max="5380" width="14.42578125" customWidth="1"/>
    <col min="5381" max="5382" width="15.7109375" customWidth="1"/>
    <col min="5383" max="5383" width="59.85546875" customWidth="1"/>
    <col min="5633" max="5633" width="9.85546875" customWidth="1"/>
    <col min="5634" max="5634" width="38.28515625" customWidth="1"/>
    <col min="5635" max="5635" width="13.42578125" customWidth="1"/>
    <col min="5636" max="5636" width="14.42578125" customWidth="1"/>
    <col min="5637" max="5638" width="15.7109375" customWidth="1"/>
    <col min="5639" max="5639" width="59.85546875" customWidth="1"/>
    <col min="5889" max="5889" width="9.85546875" customWidth="1"/>
    <col min="5890" max="5890" width="38.28515625" customWidth="1"/>
    <col min="5891" max="5891" width="13.42578125" customWidth="1"/>
    <col min="5892" max="5892" width="14.42578125" customWidth="1"/>
    <col min="5893" max="5894" width="15.7109375" customWidth="1"/>
    <col min="5895" max="5895" width="59.85546875" customWidth="1"/>
    <col min="6145" max="6145" width="9.85546875" customWidth="1"/>
    <col min="6146" max="6146" width="38.28515625" customWidth="1"/>
    <col min="6147" max="6147" width="13.42578125" customWidth="1"/>
    <col min="6148" max="6148" width="14.42578125" customWidth="1"/>
    <col min="6149" max="6150" width="15.7109375" customWidth="1"/>
    <col min="6151" max="6151" width="59.85546875" customWidth="1"/>
    <col min="6401" max="6401" width="9.85546875" customWidth="1"/>
    <col min="6402" max="6402" width="38.28515625" customWidth="1"/>
    <col min="6403" max="6403" width="13.42578125" customWidth="1"/>
    <col min="6404" max="6404" width="14.42578125" customWidth="1"/>
    <col min="6405" max="6406" width="15.7109375" customWidth="1"/>
    <col min="6407" max="6407" width="59.85546875" customWidth="1"/>
    <col min="6657" max="6657" width="9.85546875" customWidth="1"/>
    <col min="6658" max="6658" width="38.28515625" customWidth="1"/>
    <col min="6659" max="6659" width="13.42578125" customWidth="1"/>
    <col min="6660" max="6660" width="14.42578125" customWidth="1"/>
    <col min="6661" max="6662" width="15.7109375" customWidth="1"/>
    <col min="6663" max="6663" width="59.85546875" customWidth="1"/>
    <col min="6913" max="6913" width="9.85546875" customWidth="1"/>
    <col min="6914" max="6914" width="38.28515625" customWidth="1"/>
    <col min="6915" max="6915" width="13.42578125" customWidth="1"/>
    <col min="6916" max="6916" width="14.42578125" customWidth="1"/>
    <col min="6917" max="6918" width="15.7109375" customWidth="1"/>
    <col min="6919" max="6919" width="59.85546875" customWidth="1"/>
    <col min="7169" max="7169" width="9.85546875" customWidth="1"/>
    <col min="7170" max="7170" width="38.28515625" customWidth="1"/>
    <col min="7171" max="7171" width="13.42578125" customWidth="1"/>
    <col min="7172" max="7172" width="14.42578125" customWidth="1"/>
    <col min="7173" max="7174" width="15.7109375" customWidth="1"/>
    <col min="7175" max="7175" width="59.85546875" customWidth="1"/>
    <col min="7425" max="7425" width="9.85546875" customWidth="1"/>
    <col min="7426" max="7426" width="38.28515625" customWidth="1"/>
    <col min="7427" max="7427" width="13.42578125" customWidth="1"/>
    <col min="7428" max="7428" width="14.42578125" customWidth="1"/>
    <col min="7429" max="7430" width="15.7109375" customWidth="1"/>
    <col min="7431" max="7431" width="59.85546875" customWidth="1"/>
    <col min="7681" max="7681" width="9.85546875" customWidth="1"/>
    <col min="7682" max="7682" width="38.28515625" customWidth="1"/>
    <col min="7683" max="7683" width="13.42578125" customWidth="1"/>
    <col min="7684" max="7684" width="14.42578125" customWidth="1"/>
    <col min="7685" max="7686" width="15.7109375" customWidth="1"/>
    <col min="7687" max="7687" width="59.85546875" customWidth="1"/>
    <col min="7937" max="7937" width="9.85546875" customWidth="1"/>
    <col min="7938" max="7938" width="38.28515625" customWidth="1"/>
    <col min="7939" max="7939" width="13.42578125" customWidth="1"/>
    <col min="7940" max="7940" width="14.42578125" customWidth="1"/>
    <col min="7941" max="7942" width="15.7109375" customWidth="1"/>
    <col min="7943" max="7943" width="59.85546875" customWidth="1"/>
    <col min="8193" max="8193" width="9.85546875" customWidth="1"/>
    <col min="8194" max="8194" width="38.28515625" customWidth="1"/>
    <col min="8195" max="8195" width="13.42578125" customWidth="1"/>
    <col min="8196" max="8196" width="14.42578125" customWidth="1"/>
    <col min="8197" max="8198" width="15.7109375" customWidth="1"/>
    <col min="8199" max="8199" width="59.85546875" customWidth="1"/>
    <col min="8449" max="8449" width="9.85546875" customWidth="1"/>
    <col min="8450" max="8450" width="38.28515625" customWidth="1"/>
    <col min="8451" max="8451" width="13.42578125" customWidth="1"/>
    <col min="8452" max="8452" width="14.42578125" customWidth="1"/>
    <col min="8453" max="8454" width="15.7109375" customWidth="1"/>
    <col min="8455" max="8455" width="59.85546875" customWidth="1"/>
    <col min="8705" max="8705" width="9.85546875" customWidth="1"/>
    <col min="8706" max="8706" width="38.28515625" customWidth="1"/>
    <col min="8707" max="8707" width="13.42578125" customWidth="1"/>
    <col min="8708" max="8708" width="14.42578125" customWidth="1"/>
    <col min="8709" max="8710" width="15.7109375" customWidth="1"/>
    <col min="8711" max="8711" width="59.85546875" customWidth="1"/>
    <col min="8961" max="8961" width="9.85546875" customWidth="1"/>
    <col min="8962" max="8962" width="38.28515625" customWidth="1"/>
    <col min="8963" max="8963" width="13.42578125" customWidth="1"/>
    <col min="8964" max="8964" width="14.42578125" customWidth="1"/>
    <col min="8965" max="8966" width="15.7109375" customWidth="1"/>
    <col min="8967" max="8967" width="59.85546875" customWidth="1"/>
    <col min="9217" max="9217" width="9.85546875" customWidth="1"/>
    <col min="9218" max="9218" width="38.28515625" customWidth="1"/>
    <col min="9219" max="9219" width="13.42578125" customWidth="1"/>
    <col min="9220" max="9220" width="14.42578125" customWidth="1"/>
    <col min="9221" max="9222" width="15.7109375" customWidth="1"/>
    <col min="9223" max="9223" width="59.85546875" customWidth="1"/>
    <col min="9473" max="9473" width="9.85546875" customWidth="1"/>
    <col min="9474" max="9474" width="38.28515625" customWidth="1"/>
    <col min="9475" max="9475" width="13.42578125" customWidth="1"/>
    <col min="9476" max="9476" width="14.42578125" customWidth="1"/>
    <col min="9477" max="9478" width="15.7109375" customWidth="1"/>
    <col min="9479" max="9479" width="59.85546875" customWidth="1"/>
    <col min="9729" max="9729" width="9.85546875" customWidth="1"/>
    <col min="9730" max="9730" width="38.28515625" customWidth="1"/>
    <col min="9731" max="9731" width="13.42578125" customWidth="1"/>
    <col min="9732" max="9732" width="14.42578125" customWidth="1"/>
    <col min="9733" max="9734" width="15.7109375" customWidth="1"/>
    <col min="9735" max="9735" width="59.85546875" customWidth="1"/>
    <col min="9985" max="9985" width="9.85546875" customWidth="1"/>
    <col min="9986" max="9986" width="38.28515625" customWidth="1"/>
    <col min="9987" max="9987" width="13.42578125" customWidth="1"/>
    <col min="9988" max="9988" width="14.42578125" customWidth="1"/>
    <col min="9989" max="9990" width="15.7109375" customWidth="1"/>
    <col min="9991" max="9991" width="59.85546875" customWidth="1"/>
    <col min="10241" max="10241" width="9.85546875" customWidth="1"/>
    <col min="10242" max="10242" width="38.28515625" customWidth="1"/>
    <col min="10243" max="10243" width="13.42578125" customWidth="1"/>
    <col min="10244" max="10244" width="14.42578125" customWidth="1"/>
    <col min="10245" max="10246" width="15.7109375" customWidth="1"/>
    <col min="10247" max="10247" width="59.85546875" customWidth="1"/>
    <col min="10497" max="10497" width="9.85546875" customWidth="1"/>
    <col min="10498" max="10498" width="38.28515625" customWidth="1"/>
    <col min="10499" max="10499" width="13.42578125" customWidth="1"/>
    <col min="10500" max="10500" width="14.42578125" customWidth="1"/>
    <col min="10501" max="10502" width="15.7109375" customWidth="1"/>
    <col min="10503" max="10503" width="59.85546875" customWidth="1"/>
    <col min="10753" max="10753" width="9.85546875" customWidth="1"/>
    <col min="10754" max="10754" width="38.28515625" customWidth="1"/>
    <col min="10755" max="10755" width="13.42578125" customWidth="1"/>
    <col min="10756" max="10756" width="14.42578125" customWidth="1"/>
    <col min="10757" max="10758" width="15.7109375" customWidth="1"/>
    <col min="10759" max="10759" width="59.85546875" customWidth="1"/>
    <col min="11009" max="11009" width="9.85546875" customWidth="1"/>
    <col min="11010" max="11010" width="38.28515625" customWidth="1"/>
    <col min="11011" max="11011" width="13.42578125" customWidth="1"/>
    <col min="11012" max="11012" width="14.42578125" customWidth="1"/>
    <col min="11013" max="11014" width="15.7109375" customWidth="1"/>
    <col min="11015" max="11015" width="59.85546875" customWidth="1"/>
    <col min="11265" max="11265" width="9.85546875" customWidth="1"/>
    <col min="11266" max="11266" width="38.28515625" customWidth="1"/>
    <col min="11267" max="11267" width="13.42578125" customWidth="1"/>
    <col min="11268" max="11268" width="14.42578125" customWidth="1"/>
    <col min="11269" max="11270" width="15.7109375" customWidth="1"/>
    <col min="11271" max="11271" width="59.85546875" customWidth="1"/>
    <col min="11521" max="11521" width="9.85546875" customWidth="1"/>
    <col min="11522" max="11522" width="38.28515625" customWidth="1"/>
    <col min="11523" max="11523" width="13.42578125" customWidth="1"/>
    <col min="11524" max="11524" width="14.42578125" customWidth="1"/>
    <col min="11525" max="11526" width="15.7109375" customWidth="1"/>
    <col min="11527" max="11527" width="59.85546875" customWidth="1"/>
    <col min="11777" max="11777" width="9.85546875" customWidth="1"/>
    <col min="11778" max="11778" width="38.28515625" customWidth="1"/>
    <col min="11779" max="11779" width="13.42578125" customWidth="1"/>
    <col min="11780" max="11780" width="14.42578125" customWidth="1"/>
    <col min="11781" max="11782" width="15.7109375" customWidth="1"/>
    <col min="11783" max="11783" width="59.85546875" customWidth="1"/>
    <col min="12033" max="12033" width="9.85546875" customWidth="1"/>
    <col min="12034" max="12034" width="38.28515625" customWidth="1"/>
    <col min="12035" max="12035" width="13.42578125" customWidth="1"/>
    <col min="12036" max="12036" width="14.42578125" customWidth="1"/>
    <col min="12037" max="12038" width="15.7109375" customWidth="1"/>
    <col min="12039" max="12039" width="59.85546875" customWidth="1"/>
    <col min="12289" max="12289" width="9.85546875" customWidth="1"/>
    <col min="12290" max="12290" width="38.28515625" customWidth="1"/>
    <col min="12291" max="12291" width="13.42578125" customWidth="1"/>
    <col min="12292" max="12292" width="14.42578125" customWidth="1"/>
    <col min="12293" max="12294" width="15.7109375" customWidth="1"/>
    <col min="12295" max="12295" width="59.85546875" customWidth="1"/>
    <col min="12545" max="12545" width="9.85546875" customWidth="1"/>
    <col min="12546" max="12546" width="38.28515625" customWidth="1"/>
    <col min="12547" max="12547" width="13.42578125" customWidth="1"/>
    <col min="12548" max="12548" width="14.42578125" customWidth="1"/>
    <col min="12549" max="12550" width="15.7109375" customWidth="1"/>
    <col min="12551" max="12551" width="59.85546875" customWidth="1"/>
    <col min="12801" max="12801" width="9.85546875" customWidth="1"/>
    <col min="12802" max="12802" width="38.28515625" customWidth="1"/>
    <col min="12803" max="12803" width="13.42578125" customWidth="1"/>
    <col min="12804" max="12804" width="14.42578125" customWidth="1"/>
    <col min="12805" max="12806" width="15.7109375" customWidth="1"/>
    <col min="12807" max="12807" width="59.85546875" customWidth="1"/>
    <col min="13057" max="13057" width="9.85546875" customWidth="1"/>
    <col min="13058" max="13058" width="38.28515625" customWidth="1"/>
    <col min="13059" max="13059" width="13.42578125" customWidth="1"/>
    <col min="13060" max="13060" width="14.42578125" customWidth="1"/>
    <col min="13061" max="13062" width="15.7109375" customWidth="1"/>
    <col min="13063" max="13063" width="59.85546875" customWidth="1"/>
    <col min="13313" max="13313" width="9.85546875" customWidth="1"/>
    <col min="13314" max="13314" width="38.28515625" customWidth="1"/>
    <col min="13315" max="13315" width="13.42578125" customWidth="1"/>
    <col min="13316" max="13316" width="14.42578125" customWidth="1"/>
    <col min="13317" max="13318" width="15.7109375" customWidth="1"/>
    <col min="13319" max="13319" width="59.85546875" customWidth="1"/>
    <col min="13569" max="13569" width="9.85546875" customWidth="1"/>
    <col min="13570" max="13570" width="38.28515625" customWidth="1"/>
    <col min="13571" max="13571" width="13.42578125" customWidth="1"/>
    <col min="13572" max="13572" width="14.42578125" customWidth="1"/>
    <col min="13573" max="13574" width="15.7109375" customWidth="1"/>
    <col min="13575" max="13575" width="59.85546875" customWidth="1"/>
    <col min="13825" max="13825" width="9.85546875" customWidth="1"/>
    <col min="13826" max="13826" width="38.28515625" customWidth="1"/>
    <col min="13827" max="13827" width="13.42578125" customWidth="1"/>
    <col min="13828" max="13828" width="14.42578125" customWidth="1"/>
    <col min="13829" max="13830" width="15.7109375" customWidth="1"/>
    <col min="13831" max="13831" width="59.85546875" customWidth="1"/>
    <col min="14081" max="14081" width="9.85546875" customWidth="1"/>
    <col min="14082" max="14082" width="38.28515625" customWidth="1"/>
    <col min="14083" max="14083" width="13.42578125" customWidth="1"/>
    <col min="14084" max="14084" width="14.42578125" customWidth="1"/>
    <col min="14085" max="14086" width="15.7109375" customWidth="1"/>
    <col min="14087" max="14087" width="59.85546875" customWidth="1"/>
    <col min="14337" max="14337" width="9.85546875" customWidth="1"/>
    <col min="14338" max="14338" width="38.28515625" customWidth="1"/>
    <col min="14339" max="14339" width="13.42578125" customWidth="1"/>
    <col min="14340" max="14340" width="14.42578125" customWidth="1"/>
    <col min="14341" max="14342" width="15.7109375" customWidth="1"/>
    <col min="14343" max="14343" width="59.85546875" customWidth="1"/>
    <col min="14593" max="14593" width="9.85546875" customWidth="1"/>
    <col min="14594" max="14594" width="38.28515625" customWidth="1"/>
    <col min="14595" max="14595" width="13.42578125" customWidth="1"/>
    <col min="14596" max="14596" width="14.42578125" customWidth="1"/>
    <col min="14597" max="14598" width="15.7109375" customWidth="1"/>
    <col min="14599" max="14599" width="59.85546875" customWidth="1"/>
    <col min="14849" max="14849" width="9.85546875" customWidth="1"/>
    <col min="14850" max="14850" width="38.28515625" customWidth="1"/>
    <col min="14851" max="14851" width="13.42578125" customWidth="1"/>
    <col min="14852" max="14852" width="14.42578125" customWidth="1"/>
    <col min="14853" max="14854" width="15.7109375" customWidth="1"/>
    <col min="14855" max="14855" width="59.85546875" customWidth="1"/>
    <col min="15105" max="15105" width="9.85546875" customWidth="1"/>
    <col min="15106" max="15106" width="38.28515625" customWidth="1"/>
    <col min="15107" max="15107" width="13.42578125" customWidth="1"/>
    <col min="15108" max="15108" width="14.42578125" customWidth="1"/>
    <col min="15109" max="15110" width="15.7109375" customWidth="1"/>
    <col min="15111" max="15111" width="59.85546875" customWidth="1"/>
    <col min="15361" max="15361" width="9.85546875" customWidth="1"/>
    <col min="15362" max="15362" width="38.28515625" customWidth="1"/>
    <col min="15363" max="15363" width="13.42578125" customWidth="1"/>
    <col min="15364" max="15364" width="14.42578125" customWidth="1"/>
    <col min="15365" max="15366" width="15.7109375" customWidth="1"/>
    <col min="15367" max="15367" width="59.85546875" customWidth="1"/>
    <col min="15617" max="15617" width="9.85546875" customWidth="1"/>
    <col min="15618" max="15618" width="38.28515625" customWidth="1"/>
    <col min="15619" max="15619" width="13.42578125" customWidth="1"/>
    <col min="15620" max="15620" width="14.42578125" customWidth="1"/>
    <col min="15621" max="15622" width="15.7109375" customWidth="1"/>
    <col min="15623" max="15623" width="59.85546875" customWidth="1"/>
    <col min="15873" max="15873" width="9.85546875" customWidth="1"/>
    <col min="15874" max="15874" width="38.28515625" customWidth="1"/>
    <col min="15875" max="15875" width="13.42578125" customWidth="1"/>
    <col min="15876" max="15876" width="14.42578125" customWidth="1"/>
    <col min="15877" max="15878" width="15.7109375" customWidth="1"/>
    <col min="15879" max="15879" width="59.85546875" customWidth="1"/>
    <col min="16129" max="16129" width="9.85546875" customWidth="1"/>
    <col min="16130" max="16130" width="38.28515625" customWidth="1"/>
    <col min="16131" max="16131" width="13.42578125" customWidth="1"/>
    <col min="16132" max="16132" width="14.42578125" customWidth="1"/>
    <col min="16133" max="16134" width="15.7109375" customWidth="1"/>
    <col min="16135" max="16135" width="59.85546875" customWidth="1"/>
  </cols>
  <sheetData>
    <row r="1" spans="1:7" ht="24.75" customHeight="1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18.75" thickBot="1" x14ac:dyDescent="0.25">
      <c r="A2" s="324" t="s">
        <v>0</v>
      </c>
      <c r="B2" s="325"/>
      <c r="C2" s="387" t="s">
        <v>321</v>
      </c>
      <c r="D2" s="388"/>
      <c r="E2" s="388"/>
      <c r="F2" s="388"/>
      <c r="G2" s="389"/>
    </row>
    <row r="3" spans="1:7" ht="45.75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311" t="s">
        <v>9</v>
      </c>
      <c r="C4" s="9">
        <f>SUM(C5:C7)</f>
        <v>782</v>
      </c>
      <c r="D4" s="10">
        <f>SUM(D5:D7)</f>
        <v>651</v>
      </c>
      <c r="E4" s="11">
        <f>SUM(E5:E7)</f>
        <v>652</v>
      </c>
      <c r="F4" s="12">
        <f>SUM(F5:F7)</f>
        <v>652</v>
      </c>
      <c r="G4" s="312"/>
    </row>
    <row r="5" spans="1:7" ht="14.25" x14ac:dyDescent="0.2">
      <c r="A5" s="329" t="s">
        <v>10</v>
      </c>
      <c r="B5" s="313" t="s">
        <v>11</v>
      </c>
      <c r="C5" s="14">
        <v>0</v>
      </c>
      <c r="D5" s="15">
        <v>0</v>
      </c>
      <c r="E5" s="16">
        <v>0</v>
      </c>
      <c r="F5" s="17">
        <v>0</v>
      </c>
      <c r="G5" s="18"/>
    </row>
    <row r="6" spans="1:7" ht="14.25" x14ac:dyDescent="0.2">
      <c r="A6" s="330"/>
      <c r="B6" s="68" t="s">
        <v>12</v>
      </c>
      <c r="C6" s="20">
        <v>2</v>
      </c>
      <c r="D6" s="21">
        <v>1</v>
      </c>
      <c r="E6" s="22">
        <v>2</v>
      </c>
      <c r="F6" s="23">
        <v>2</v>
      </c>
      <c r="G6" s="21"/>
    </row>
    <row r="7" spans="1:7" ht="15" thickBot="1" x14ac:dyDescent="0.25">
      <c r="A7" s="331"/>
      <c r="B7" s="72" t="s">
        <v>13</v>
      </c>
      <c r="C7" s="25">
        <v>780</v>
      </c>
      <c r="D7" s="26">
        <v>650</v>
      </c>
      <c r="E7" s="27">
        <v>650</v>
      </c>
      <c r="F7" s="28">
        <v>650</v>
      </c>
      <c r="G7" s="29" t="s">
        <v>313</v>
      </c>
    </row>
    <row r="8" spans="1:7" ht="15.75" thickBot="1" x14ac:dyDescent="0.3">
      <c r="A8" s="7">
        <v>502</v>
      </c>
      <c r="B8" s="64" t="s">
        <v>14</v>
      </c>
      <c r="C8" s="9">
        <f>SUM(C9:C12)</f>
        <v>2094</v>
      </c>
      <c r="D8" s="30">
        <f>SUM(D9:D12)</f>
        <v>1525</v>
      </c>
      <c r="E8" s="31">
        <f>SUM(E9:E12)</f>
        <v>2020</v>
      </c>
      <c r="F8" s="12">
        <f>SUM(F9:F12)</f>
        <v>2020</v>
      </c>
      <c r="G8" s="30"/>
    </row>
    <row r="9" spans="1:7" ht="14.25" x14ac:dyDescent="0.2">
      <c r="A9" s="332" t="s">
        <v>10</v>
      </c>
      <c r="B9" s="314" t="s">
        <v>15</v>
      </c>
      <c r="C9" s="33">
        <v>391</v>
      </c>
      <c r="D9" s="18">
        <v>280</v>
      </c>
      <c r="E9" s="34">
        <v>370</v>
      </c>
      <c r="F9" s="35">
        <v>370</v>
      </c>
      <c r="G9" s="18"/>
    </row>
    <row r="10" spans="1:7" ht="14.25" x14ac:dyDescent="0.2">
      <c r="A10" s="333"/>
      <c r="B10" s="68" t="s">
        <v>16</v>
      </c>
      <c r="C10" s="14">
        <v>72</v>
      </c>
      <c r="D10" s="15">
        <v>45</v>
      </c>
      <c r="E10" s="16">
        <v>70</v>
      </c>
      <c r="F10" s="17">
        <v>70</v>
      </c>
      <c r="G10" s="15"/>
    </row>
    <row r="11" spans="1:7" ht="14.25" x14ac:dyDescent="0.2">
      <c r="A11" s="333"/>
      <c r="B11" s="68" t="s">
        <v>17</v>
      </c>
      <c r="C11" s="20">
        <v>1631</v>
      </c>
      <c r="D11" s="21">
        <v>1200</v>
      </c>
      <c r="E11" s="22">
        <v>1580</v>
      </c>
      <c r="F11" s="23">
        <v>1580</v>
      </c>
      <c r="G11" s="21"/>
    </row>
    <row r="12" spans="1:7" ht="15" thickBot="1" x14ac:dyDescent="0.25">
      <c r="A12" s="334"/>
      <c r="B12" s="72" t="s">
        <v>18</v>
      </c>
      <c r="C12" s="36">
        <v>0</v>
      </c>
      <c r="D12" s="37">
        <v>0</v>
      </c>
      <c r="E12" s="38">
        <v>0</v>
      </c>
      <c r="F12" s="39">
        <v>0</v>
      </c>
      <c r="G12" s="26"/>
    </row>
    <row r="13" spans="1:7" ht="15.75" thickBot="1" x14ac:dyDescent="0.3">
      <c r="A13" s="7">
        <v>504</v>
      </c>
      <c r="B13" s="311" t="s">
        <v>19</v>
      </c>
      <c r="C13" s="40">
        <v>0</v>
      </c>
      <c r="D13" s="10">
        <v>16</v>
      </c>
      <c r="E13" s="11">
        <v>0</v>
      </c>
      <c r="F13" s="41">
        <v>0</v>
      </c>
      <c r="G13" s="10"/>
    </row>
    <row r="14" spans="1:7" ht="15.75" thickBot="1" x14ac:dyDescent="0.3">
      <c r="A14" s="42" t="s">
        <v>20</v>
      </c>
      <c r="B14" s="311" t="s">
        <v>21</v>
      </c>
      <c r="C14" s="40">
        <v>0</v>
      </c>
      <c r="D14" s="10">
        <v>0</v>
      </c>
      <c r="E14" s="11">
        <v>0</v>
      </c>
      <c r="F14" s="41">
        <v>0</v>
      </c>
      <c r="G14" s="10"/>
    </row>
    <row r="15" spans="1:7" ht="15.75" thickBot="1" x14ac:dyDescent="0.3">
      <c r="A15" s="7">
        <v>511</v>
      </c>
      <c r="B15" s="64" t="s">
        <v>22</v>
      </c>
      <c r="C15" s="9">
        <v>717</v>
      </c>
      <c r="D15" s="30">
        <v>870</v>
      </c>
      <c r="E15" s="31">
        <v>660</v>
      </c>
      <c r="F15" s="12">
        <v>660</v>
      </c>
      <c r="G15" s="77" t="s">
        <v>314</v>
      </c>
    </row>
    <row r="16" spans="1:7" ht="15.75" thickBot="1" x14ac:dyDescent="0.3">
      <c r="A16" s="8">
        <v>512</v>
      </c>
      <c r="B16" s="64" t="s">
        <v>23</v>
      </c>
      <c r="C16" s="40">
        <v>5</v>
      </c>
      <c r="D16" s="10">
        <v>0</v>
      </c>
      <c r="E16" s="11">
        <v>2</v>
      </c>
      <c r="F16" s="41">
        <v>2</v>
      </c>
      <c r="G16" s="30"/>
    </row>
    <row r="17" spans="1:7" ht="15.75" thickBot="1" x14ac:dyDescent="0.3">
      <c r="A17" s="7">
        <v>513</v>
      </c>
      <c r="B17" s="64" t="s">
        <v>24</v>
      </c>
      <c r="C17" s="9">
        <v>20</v>
      </c>
      <c r="D17" s="30">
        <v>20</v>
      </c>
      <c r="E17" s="31">
        <v>20</v>
      </c>
      <c r="F17" s="12">
        <v>20</v>
      </c>
      <c r="G17" s="44"/>
    </row>
    <row r="18" spans="1:7" ht="15.75" thickBot="1" x14ac:dyDescent="0.3">
      <c r="A18" s="7">
        <v>516</v>
      </c>
      <c r="B18" s="64" t="s">
        <v>25</v>
      </c>
      <c r="C18" s="9"/>
      <c r="D18" s="30"/>
      <c r="E18" s="31"/>
      <c r="F18" s="12"/>
      <c r="G18" s="44"/>
    </row>
    <row r="19" spans="1:7" ht="15.75" thickBot="1" x14ac:dyDescent="0.3">
      <c r="A19" s="7">
        <v>518</v>
      </c>
      <c r="B19" s="64" t="s">
        <v>26</v>
      </c>
      <c r="C19" s="9">
        <f>SUM(C20:C22)</f>
        <v>1748</v>
      </c>
      <c r="D19" s="45">
        <f>SUM(D20:D22)</f>
        <v>986</v>
      </c>
      <c r="E19" s="46">
        <f>SUM(E20:E22)</f>
        <v>886</v>
      </c>
      <c r="F19" s="12">
        <f>SUM(F20:F22)</f>
        <v>886</v>
      </c>
      <c r="G19" s="30"/>
    </row>
    <row r="20" spans="1:7" ht="15" x14ac:dyDescent="0.25">
      <c r="A20" s="47" t="s">
        <v>10</v>
      </c>
      <c r="B20" s="314" t="s">
        <v>27</v>
      </c>
      <c r="C20" s="48">
        <v>36</v>
      </c>
      <c r="D20" s="49">
        <v>36</v>
      </c>
      <c r="E20" s="50">
        <v>36</v>
      </c>
      <c r="F20" s="51">
        <v>36</v>
      </c>
      <c r="G20" s="52"/>
    </row>
    <row r="21" spans="1:7" ht="15" x14ac:dyDescent="0.25">
      <c r="A21" s="53"/>
      <c r="B21" s="68" t="s">
        <v>28</v>
      </c>
      <c r="C21" s="54">
        <v>0</v>
      </c>
      <c r="D21" s="55">
        <v>0</v>
      </c>
      <c r="E21" s="56">
        <v>0</v>
      </c>
      <c r="F21" s="57">
        <v>0</v>
      </c>
      <c r="G21" s="55"/>
    </row>
    <row r="22" spans="1:7" ht="15.75" thickBot="1" x14ac:dyDescent="0.3">
      <c r="A22" s="53"/>
      <c r="B22" s="315" t="s">
        <v>13</v>
      </c>
      <c r="C22" s="59">
        <v>1712</v>
      </c>
      <c r="D22" s="60">
        <v>950</v>
      </c>
      <c r="E22" s="61">
        <v>850</v>
      </c>
      <c r="F22" s="62">
        <v>850</v>
      </c>
      <c r="G22" s="316" t="s">
        <v>315</v>
      </c>
    </row>
    <row r="23" spans="1:7" ht="15.75" thickBot="1" x14ac:dyDescent="0.3">
      <c r="A23" s="64">
        <v>521</v>
      </c>
      <c r="B23" s="64" t="s">
        <v>29</v>
      </c>
      <c r="C23" s="9">
        <f>SUM(C24:C27)</f>
        <v>4337</v>
      </c>
      <c r="D23" s="30">
        <f>SUM(D24:D27)</f>
        <v>3893</v>
      </c>
      <c r="E23" s="31">
        <f>SUM(E24:E27)</f>
        <v>4530</v>
      </c>
      <c r="F23" s="12">
        <f>SUM(F24:F27)</f>
        <v>4530</v>
      </c>
      <c r="G23" s="30"/>
    </row>
    <row r="24" spans="1:7" ht="14.25" x14ac:dyDescent="0.2">
      <c r="A24" s="65" t="s">
        <v>10</v>
      </c>
      <c r="B24" s="66" t="s">
        <v>30</v>
      </c>
      <c r="C24" s="14">
        <v>3675</v>
      </c>
      <c r="D24" s="18">
        <v>3453</v>
      </c>
      <c r="E24" s="16">
        <v>3880</v>
      </c>
      <c r="F24" s="17">
        <v>3880</v>
      </c>
      <c r="G24" s="18"/>
    </row>
    <row r="25" spans="1:7" ht="14.25" x14ac:dyDescent="0.2">
      <c r="A25" s="67"/>
      <c r="B25" s="68" t="s">
        <v>31</v>
      </c>
      <c r="C25" s="20">
        <v>662</v>
      </c>
      <c r="D25" s="15">
        <v>440</v>
      </c>
      <c r="E25" s="22">
        <v>650</v>
      </c>
      <c r="F25" s="23">
        <v>650</v>
      </c>
      <c r="G25" s="21"/>
    </row>
    <row r="26" spans="1:7" ht="14.25" x14ac:dyDescent="0.2">
      <c r="A26" s="67"/>
      <c r="B26" s="67" t="s">
        <v>33</v>
      </c>
      <c r="C26" s="69">
        <v>0</v>
      </c>
      <c r="D26" s="29">
        <v>0</v>
      </c>
      <c r="E26" s="70">
        <v>0</v>
      </c>
      <c r="F26" s="71">
        <v>0</v>
      </c>
      <c r="G26" s="29"/>
    </row>
    <row r="27" spans="1:7" ht="15" thickBot="1" x14ac:dyDescent="0.25">
      <c r="A27" s="72"/>
      <c r="B27" s="73" t="s">
        <v>34</v>
      </c>
      <c r="C27" s="36">
        <v>0</v>
      </c>
      <c r="D27" s="37">
        <v>0</v>
      </c>
      <c r="E27" s="38">
        <v>0</v>
      </c>
      <c r="F27" s="39">
        <v>0</v>
      </c>
      <c r="G27" s="37"/>
    </row>
    <row r="28" spans="1:7" ht="15.75" thickBot="1" x14ac:dyDescent="0.3">
      <c r="A28" s="7">
        <v>524</v>
      </c>
      <c r="B28" s="64" t="s">
        <v>35</v>
      </c>
      <c r="C28" s="317">
        <v>1263</v>
      </c>
      <c r="D28" s="30">
        <v>1174</v>
      </c>
      <c r="E28" s="318">
        <v>1331</v>
      </c>
      <c r="F28" s="319">
        <v>1331</v>
      </c>
      <c r="G28" s="30"/>
    </row>
    <row r="29" spans="1:7" ht="15.75" thickBot="1" x14ac:dyDescent="0.3">
      <c r="A29" s="7">
        <v>525</v>
      </c>
      <c r="B29" s="64" t="s">
        <v>36</v>
      </c>
      <c r="C29" s="9">
        <v>22</v>
      </c>
      <c r="D29" s="30">
        <v>22</v>
      </c>
      <c r="E29" s="31">
        <v>22</v>
      </c>
      <c r="F29" s="12">
        <v>22</v>
      </c>
      <c r="G29" s="30"/>
    </row>
    <row r="30" spans="1:7" ht="15.75" thickBot="1" x14ac:dyDescent="0.3">
      <c r="A30" s="7">
        <v>527</v>
      </c>
      <c r="B30" s="64" t="s">
        <v>37</v>
      </c>
      <c r="C30" s="9">
        <v>249</v>
      </c>
      <c r="D30" s="30">
        <v>250</v>
      </c>
      <c r="E30" s="31">
        <v>300</v>
      </c>
      <c r="F30" s="12">
        <v>300</v>
      </c>
      <c r="G30" s="30"/>
    </row>
    <row r="31" spans="1:7" ht="15.75" thickBot="1" x14ac:dyDescent="0.3">
      <c r="A31" s="7">
        <v>528</v>
      </c>
      <c r="B31" s="64" t="s">
        <v>38</v>
      </c>
      <c r="C31" s="9">
        <v>0</v>
      </c>
      <c r="D31" s="30">
        <v>0</v>
      </c>
      <c r="E31" s="31">
        <v>0</v>
      </c>
      <c r="F31" s="12">
        <v>0</v>
      </c>
      <c r="G31" s="30"/>
    </row>
    <row r="32" spans="1:7" ht="15.75" thickBot="1" x14ac:dyDescent="0.3">
      <c r="A32" s="7">
        <v>531</v>
      </c>
      <c r="B32" s="64" t="s">
        <v>39</v>
      </c>
      <c r="C32" s="9">
        <v>6</v>
      </c>
      <c r="D32" s="30">
        <v>0</v>
      </c>
      <c r="E32" s="31">
        <v>0</v>
      </c>
      <c r="F32" s="12">
        <v>0</v>
      </c>
      <c r="G32" s="30"/>
    </row>
    <row r="33" spans="1:7" ht="15.75" thickBot="1" x14ac:dyDescent="0.3">
      <c r="A33" s="7">
        <v>538</v>
      </c>
      <c r="B33" s="64" t="s">
        <v>40</v>
      </c>
      <c r="C33" s="9">
        <v>10</v>
      </c>
      <c r="D33" s="30">
        <v>3</v>
      </c>
      <c r="E33" s="31">
        <v>5</v>
      </c>
      <c r="F33" s="12">
        <v>5</v>
      </c>
      <c r="G33" s="30"/>
    </row>
    <row r="34" spans="1:7" ht="15.75" thickBot="1" x14ac:dyDescent="0.3">
      <c r="A34" s="74" t="s">
        <v>41</v>
      </c>
      <c r="B34" s="64" t="s">
        <v>42</v>
      </c>
      <c r="C34" s="78">
        <v>0</v>
      </c>
      <c r="D34" s="63">
        <v>0</v>
      </c>
      <c r="E34" s="75">
        <v>0</v>
      </c>
      <c r="F34" s="76">
        <v>0</v>
      </c>
      <c r="G34" s="30"/>
    </row>
    <row r="35" spans="1:7" ht="15.75" thickBot="1" x14ac:dyDescent="0.3">
      <c r="A35" s="7">
        <v>543</v>
      </c>
      <c r="B35" s="64" t="s">
        <v>43</v>
      </c>
      <c r="C35" s="9">
        <v>0</v>
      </c>
      <c r="D35" s="30">
        <v>0</v>
      </c>
      <c r="E35" s="31">
        <v>0</v>
      </c>
      <c r="F35" s="12">
        <v>0</v>
      </c>
      <c r="G35" s="30"/>
    </row>
    <row r="36" spans="1:7" ht="15.75" thickBot="1" x14ac:dyDescent="0.3">
      <c r="A36" s="74">
        <v>548</v>
      </c>
      <c r="B36" s="64" t="s">
        <v>44</v>
      </c>
      <c r="C36" s="9">
        <v>0</v>
      </c>
      <c r="D36" s="30">
        <v>0</v>
      </c>
      <c r="E36" s="31">
        <v>0</v>
      </c>
      <c r="F36" s="12">
        <v>0</v>
      </c>
      <c r="G36" s="30"/>
    </row>
    <row r="37" spans="1:7" ht="15.75" thickBot="1" x14ac:dyDescent="0.3">
      <c r="A37" s="7">
        <v>551</v>
      </c>
      <c r="B37" s="64" t="s">
        <v>45</v>
      </c>
      <c r="C37" s="9">
        <v>0</v>
      </c>
      <c r="D37" s="30">
        <v>0</v>
      </c>
      <c r="E37" s="31">
        <v>0</v>
      </c>
      <c r="F37" s="12">
        <v>0</v>
      </c>
      <c r="G37" s="30"/>
    </row>
    <row r="38" spans="1:7" ht="15.75" thickBot="1" x14ac:dyDescent="0.3">
      <c r="A38" s="74" t="s">
        <v>46</v>
      </c>
      <c r="B38" s="64" t="s">
        <v>47</v>
      </c>
      <c r="C38" s="9">
        <v>0</v>
      </c>
      <c r="D38" s="30">
        <v>0</v>
      </c>
      <c r="E38" s="31">
        <v>0</v>
      </c>
      <c r="F38" s="12">
        <v>0</v>
      </c>
      <c r="G38" s="30"/>
    </row>
    <row r="39" spans="1:7" ht="15.75" thickBot="1" x14ac:dyDescent="0.3">
      <c r="A39" s="74">
        <v>556</v>
      </c>
      <c r="B39" s="64" t="s">
        <v>48</v>
      </c>
      <c r="C39" s="9">
        <v>0</v>
      </c>
      <c r="D39" s="30">
        <v>0</v>
      </c>
      <c r="E39" s="31">
        <v>0</v>
      </c>
      <c r="F39" s="12">
        <v>0</v>
      </c>
      <c r="G39" s="30"/>
    </row>
    <row r="40" spans="1:7" ht="15.75" thickBot="1" x14ac:dyDescent="0.3">
      <c r="A40" s="74">
        <v>557</v>
      </c>
      <c r="B40" s="64" t="s">
        <v>49</v>
      </c>
      <c r="C40" s="9">
        <v>0</v>
      </c>
      <c r="D40" s="30">
        <v>0</v>
      </c>
      <c r="E40" s="31">
        <v>0</v>
      </c>
      <c r="F40" s="12">
        <v>0</v>
      </c>
      <c r="G40" s="30"/>
    </row>
    <row r="41" spans="1:7" ht="15.75" thickBot="1" x14ac:dyDescent="0.3">
      <c r="A41" s="74">
        <v>558</v>
      </c>
      <c r="B41" s="64" t="s">
        <v>50</v>
      </c>
      <c r="C41" s="9">
        <v>150</v>
      </c>
      <c r="D41" s="30">
        <v>270</v>
      </c>
      <c r="E41" s="31">
        <v>150</v>
      </c>
      <c r="F41" s="12">
        <v>150</v>
      </c>
      <c r="G41" s="30"/>
    </row>
    <row r="42" spans="1:7" ht="15.75" thickBot="1" x14ac:dyDescent="0.3">
      <c r="A42" s="74">
        <v>549</v>
      </c>
      <c r="B42" s="64" t="s">
        <v>51</v>
      </c>
      <c r="C42" s="9">
        <v>84</v>
      </c>
      <c r="D42" s="30">
        <v>70</v>
      </c>
      <c r="E42" s="31">
        <v>70</v>
      </c>
      <c r="F42" s="12">
        <v>70</v>
      </c>
      <c r="G42" s="30" t="s">
        <v>316</v>
      </c>
    </row>
    <row r="43" spans="1:7" ht="15.75" thickBot="1" x14ac:dyDescent="0.3">
      <c r="A43" s="74" t="s">
        <v>52</v>
      </c>
      <c r="B43" s="64" t="s">
        <v>53</v>
      </c>
      <c r="C43" s="9"/>
      <c r="D43" s="30"/>
      <c r="E43" s="31"/>
      <c r="F43" s="12"/>
      <c r="G43" s="30"/>
    </row>
    <row r="44" spans="1:7" ht="15.75" thickBot="1" x14ac:dyDescent="0.3">
      <c r="A44" s="8">
        <v>569</v>
      </c>
      <c r="B44" s="311" t="s">
        <v>54</v>
      </c>
      <c r="C44" s="40"/>
      <c r="D44" s="10"/>
      <c r="E44" s="11"/>
      <c r="F44" s="41"/>
      <c r="G44" s="10"/>
    </row>
    <row r="45" spans="1:7" ht="15.75" thickBot="1" x14ac:dyDescent="0.3">
      <c r="A45" s="74" t="s">
        <v>55</v>
      </c>
      <c r="B45" s="64" t="s">
        <v>56</v>
      </c>
      <c r="C45" s="9"/>
      <c r="D45" s="30"/>
      <c r="E45" s="31"/>
      <c r="F45" s="12"/>
      <c r="G45" s="77"/>
    </row>
    <row r="46" spans="1:7" ht="15.75" thickBot="1" x14ac:dyDescent="0.3">
      <c r="A46" s="42" t="s">
        <v>55</v>
      </c>
      <c r="B46" s="320" t="s">
        <v>58</v>
      </c>
      <c r="C46" s="78"/>
      <c r="D46" s="63"/>
      <c r="E46" s="75"/>
      <c r="F46" s="76"/>
      <c r="G46" s="79"/>
    </row>
    <row r="47" spans="1:7" ht="15.75" thickBot="1" x14ac:dyDescent="0.3">
      <c r="A47" s="80"/>
      <c r="B47" s="321" t="s">
        <v>60</v>
      </c>
      <c r="C47" s="81"/>
      <c r="D47" s="82"/>
      <c r="E47" s="83"/>
      <c r="F47" s="84"/>
      <c r="G47" s="82"/>
    </row>
    <row r="48" spans="1:7" ht="16.5" thickTop="1" thickBot="1" x14ac:dyDescent="0.3">
      <c r="A48" s="85" t="s">
        <v>61</v>
      </c>
      <c r="B48" s="311" t="s">
        <v>62</v>
      </c>
      <c r="C48" s="40">
        <f>SUM(C4,C8,C13:C19,C23,C28:C47)</f>
        <v>11487</v>
      </c>
      <c r="D48" s="10">
        <f>SUM(D4,D8,D13:D19,D23,D28:D47)</f>
        <v>9750</v>
      </c>
      <c r="E48" s="11">
        <f>SUM(E4,E8,E13:E19,E23,E28:E47)</f>
        <v>10648</v>
      </c>
      <c r="F48" s="41">
        <f>SUM(F4,F8,F13:F19,F23,F28:F47)</f>
        <v>10648</v>
      </c>
      <c r="G48" s="10"/>
    </row>
    <row r="49" spans="1:7" ht="15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121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4055</v>
      </c>
      <c r="D52" s="30">
        <v>2603</v>
      </c>
      <c r="E52" s="31">
        <v>3850</v>
      </c>
      <c r="F52" s="12">
        <v>3850</v>
      </c>
      <c r="G52" s="7"/>
    </row>
    <row r="53" spans="1:7" ht="15.75" thickBot="1" x14ac:dyDescent="0.3">
      <c r="A53" s="7">
        <v>603</v>
      </c>
      <c r="B53" s="7" t="s">
        <v>66</v>
      </c>
      <c r="C53" s="9">
        <v>0</v>
      </c>
      <c r="D53" s="30">
        <v>0</v>
      </c>
      <c r="E53" s="31">
        <v>0</v>
      </c>
      <c r="F53" s="12">
        <v>0</v>
      </c>
      <c r="G53" s="7"/>
    </row>
    <row r="54" spans="1:7" ht="15.75" thickBot="1" x14ac:dyDescent="0.3">
      <c r="A54" s="7">
        <v>604</v>
      </c>
      <c r="B54" s="7" t="s">
        <v>67</v>
      </c>
      <c r="C54" s="9">
        <v>0</v>
      </c>
      <c r="D54" s="30">
        <v>16</v>
      </c>
      <c r="E54" s="31">
        <v>0</v>
      </c>
      <c r="F54" s="12">
        <v>0</v>
      </c>
      <c r="G54" s="7"/>
    </row>
    <row r="55" spans="1:7" ht="15.75" thickBot="1" x14ac:dyDescent="0.3">
      <c r="A55" s="74">
        <v>609</v>
      </c>
      <c r="B55" s="7" t="s">
        <v>68</v>
      </c>
      <c r="C55" s="9">
        <v>0</v>
      </c>
      <c r="D55" s="30">
        <v>0</v>
      </c>
      <c r="E55" s="31">
        <v>0</v>
      </c>
      <c r="F55" s="12">
        <v>0</v>
      </c>
      <c r="G55" s="7"/>
    </row>
    <row r="56" spans="1:7" ht="15.75" thickBot="1" x14ac:dyDescent="0.3">
      <c r="A56" s="74">
        <v>641</v>
      </c>
      <c r="B56" s="7" t="s">
        <v>69</v>
      </c>
      <c r="C56" s="9">
        <v>0</v>
      </c>
      <c r="D56" s="30">
        <v>0</v>
      </c>
      <c r="E56" s="31">
        <v>0</v>
      </c>
      <c r="F56" s="12">
        <v>0</v>
      </c>
      <c r="G56" s="7"/>
    </row>
    <row r="57" spans="1:7" ht="15.75" thickBot="1" x14ac:dyDescent="0.3">
      <c r="A57" s="7">
        <v>642</v>
      </c>
      <c r="B57" s="7" t="s">
        <v>42</v>
      </c>
      <c r="C57" s="9">
        <v>0</v>
      </c>
      <c r="D57" s="30">
        <v>0</v>
      </c>
      <c r="E57" s="31">
        <v>0</v>
      </c>
      <c r="F57" s="12">
        <v>0</v>
      </c>
      <c r="G57" s="89"/>
    </row>
    <row r="58" spans="1:7" ht="15.75" thickBot="1" x14ac:dyDescent="0.3">
      <c r="A58" s="42" t="s">
        <v>70</v>
      </c>
      <c r="B58" s="53" t="s">
        <v>71</v>
      </c>
      <c r="C58" s="40">
        <v>0</v>
      </c>
      <c r="D58" s="10">
        <v>0</v>
      </c>
      <c r="E58" s="11">
        <v>0</v>
      </c>
      <c r="F58" s="41">
        <v>0</v>
      </c>
      <c r="G58" s="90"/>
    </row>
    <row r="59" spans="1:7" ht="15.75" thickBot="1" x14ac:dyDescent="0.3">
      <c r="A59" s="7">
        <v>648</v>
      </c>
      <c r="B59" s="7" t="s">
        <v>72</v>
      </c>
      <c r="C59" s="9">
        <v>0</v>
      </c>
      <c r="D59" s="30">
        <v>0</v>
      </c>
      <c r="E59" s="31">
        <v>300</v>
      </c>
      <c r="F59" s="12">
        <v>300</v>
      </c>
      <c r="G59" s="7" t="s">
        <v>317</v>
      </c>
    </row>
    <row r="60" spans="1:7" ht="15.75" thickBot="1" x14ac:dyDescent="0.3">
      <c r="A60" s="7">
        <v>649</v>
      </c>
      <c r="B60" s="7" t="s">
        <v>73</v>
      </c>
      <c r="C60" s="9">
        <v>0</v>
      </c>
      <c r="D60" s="30">
        <v>60</v>
      </c>
      <c r="E60" s="31">
        <v>0</v>
      </c>
      <c r="F60" s="12">
        <v>0</v>
      </c>
      <c r="G60" s="7"/>
    </row>
    <row r="61" spans="1:7" ht="15.75" thickBot="1" x14ac:dyDescent="0.3">
      <c r="A61" s="7">
        <v>662</v>
      </c>
      <c r="B61" s="7" t="s">
        <v>74</v>
      </c>
      <c r="C61" s="9">
        <v>0</v>
      </c>
      <c r="D61" s="30">
        <v>1</v>
      </c>
      <c r="E61" s="31">
        <v>0</v>
      </c>
      <c r="F61" s="12">
        <v>0</v>
      </c>
      <c r="G61" s="89"/>
    </row>
    <row r="62" spans="1:7" ht="15.75" thickBot="1" x14ac:dyDescent="0.3">
      <c r="A62" s="91" t="s">
        <v>75</v>
      </c>
      <c r="B62" s="92" t="s">
        <v>76</v>
      </c>
      <c r="C62" s="93">
        <v>0</v>
      </c>
      <c r="D62" s="52">
        <v>0</v>
      </c>
      <c r="E62" s="94">
        <v>0</v>
      </c>
      <c r="F62" s="95">
        <v>0</v>
      </c>
      <c r="G62" s="96"/>
    </row>
    <row r="63" spans="1:7" ht="15.75" thickBot="1" x14ac:dyDescent="0.3">
      <c r="A63" s="74" t="s">
        <v>77</v>
      </c>
      <c r="B63" s="7" t="s">
        <v>78</v>
      </c>
      <c r="C63" s="9">
        <f>SUM(C64:C66)</f>
        <v>0</v>
      </c>
      <c r="D63" s="45">
        <f>SUM(D64:D66)</f>
        <v>7432</v>
      </c>
      <c r="E63" s="46">
        <f>SUM(E64:E66)</f>
        <v>0</v>
      </c>
      <c r="F63" s="12">
        <f>SUM(F64:F66)</f>
        <v>0</v>
      </c>
      <c r="G63" s="89"/>
    </row>
    <row r="64" spans="1:7" ht="15.75" thickBot="1" x14ac:dyDescent="0.3">
      <c r="A64" s="97" t="s">
        <v>10</v>
      </c>
      <c r="B64" s="98" t="s">
        <v>79</v>
      </c>
      <c r="C64" s="99"/>
      <c r="D64" s="100">
        <v>7432</v>
      </c>
      <c r="E64" s="94"/>
      <c r="F64" s="95"/>
      <c r="G64" s="101" t="s">
        <v>80</v>
      </c>
    </row>
    <row r="65" spans="1:7" ht="15.75" thickBot="1" x14ac:dyDescent="0.3">
      <c r="A65" s="97"/>
      <c r="B65" s="102" t="s">
        <v>81</v>
      </c>
      <c r="C65" s="9"/>
      <c r="D65" s="30"/>
      <c r="E65" s="94"/>
      <c r="F65" s="95"/>
      <c r="G65" s="96" t="s">
        <v>57</v>
      </c>
    </row>
    <row r="66" spans="1:7" ht="15.75" thickBot="1" x14ac:dyDescent="0.3">
      <c r="A66" s="103"/>
      <c r="B66" s="104" t="s">
        <v>82</v>
      </c>
      <c r="C66" s="81"/>
      <c r="D66" s="82"/>
      <c r="E66" s="105"/>
      <c r="F66" s="84"/>
      <c r="G66" s="106" t="s">
        <v>59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4055</v>
      </c>
      <c r="D67" s="40">
        <f>SUM(D52:D63)</f>
        <v>10112</v>
      </c>
      <c r="E67" s="107">
        <f>SUM(E52:E63)</f>
        <v>4150</v>
      </c>
      <c r="F67" s="41">
        <f>SUM(F52:F63)</f>
        <v>4150</v>
      </c>
      <c r="G67" s="8"/>
    </row>
    <row r="68" spans="1:7" ht="15" x14ac:dyDescent="0.25">
      <c r="A68" s="86"/>
      <c r="B68" s="86"/>
      <c r="C68" s="87"/>
      <c r="D68" s="87"/>
      <c r="E68" s="87"/>
      <c r="F68" s="87"/>
      <c r="G68" s="86"/>
    </row>
    <row r="69" spans="1:7" ht="15.75" thickBot="1" x14ac:dyDescent="0.3">
      <c r="A69" s="108" t="s">
        <v>85</v>
      </c>
      <c r="B69" s="108"/>
      <c r="C69" s="109"/>
      <c r="D69" s="109"/>
      <c r="E69" s="109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4055</v>
      </c>
      <c r="D71" s="113"/>
      <c r="E71" s="114">
        <f>SUM(E67)</f>
        <v>4150</v>
      </c>
      <c r="F71" s="115">
        <f>SUM(F67)</f>
        <v>4150</v>
      </c>
      <c r="G71" s="32"/>
    </row>
    <row r="72" spans="1:7" ht="14.25" x14ac:dyDescent="0.2">
      <c r="A72" s="90" t="s">
        <v>87</v>
      </c>
      <c r="B72" s="90" t="s">
        <v>89</v>
      </c>
      <c r="C72" s="116">
        <v>0</v>
      </c>
      <c r="D72" s="116">
        <v>0</v>
      </c>
      <c r="E72" s="117">
        <v>0</v>
      </c>
      <c r="F72" s="118">
        <v>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11487</v>
      </c>
      <c r="D73" s="119"/>
      <c r="E73" s="117">
        <f>SUM(E48)</f>
        <v>10648</v>
      </c>
      <c r="F73" s="118">
        <f>SUM(F48)</f>
        <v>10648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v>0</v>
      </c>
      <c r="D74" s="121">
        <v>0</v>
      </c>
      <c r="E74" s="117">
        <v>0</v>
      </c>
      <c r="F74" s="118">
        <v>0</v>
      </c>
      <c r="G74" s="24"/>
    </row>
    <row r="75" spans="1:7" ht="15.75" thickBot="1" x14ac:dyDescent="0.3">
      <c r="A75" s="7"/>
      <c r="B75" s="122" t="s">
        <v>93</v>
      </c>
      <c r="C75" s="123">
        <f>SUM(C73-C71)</f>
        <v>7432</v>
      </c>
      <c r="D75" s="123"/>
      <c r="E75" s="124">
        <f>SUM(E73-E71)</f>
        <v>6498</v>
      </c>
      <c r="F75" s="125">
        <f>SUM(F73-F71)</f>
        <v>6498</v>
      </c>
      <c r="G75" s="7"/>
    </row>
    <row r="76" spans="1:7" ht="15" x14ac:dyDescent="0.25">
      <c r="A76" s="86"/>
      <c r="B76" s="126"/>
      <c r="C76" s="127"/>
      <c r="D76" s="127"/>
      <c r="E76" s="128"/>
      <c r="F76" s="128"/>
      <c r="G76" s="86"/>
    </row>
    <row r="77" spans="1:7" ht="15" x14ac:dyDescent="0.25">
      <c r="A77" s="335" t="s">
        <v>94</v>
      </c>
      <c r="B77" s="335"/>
      <c r="C77" s="335"/>
      <c r="D77" s="335"/>
      <c r="E77" s="335"/>
      <c r="F77" s="335"/>
      <c r="G77" s="335"/>
    </row>
    <row r="78" spans="1:7" ht="15" x14ac:dyDescent="0.25">
      <c r="A78" s="129"/>
      <c r="B78" s="126"/>
      <c r="C78" s="127"/>
      <c r="D78" s="127"/>
      <c r="E78" s="127"/>
      <c r="F78" s="127"/>
      <c r="G78" s="86"/>
    </row>
    <row r="79" spans="1:7" ht="15" x14ac:dyDescent="0.25">
      <c r="A79" s="322" t="s">
        <v>318</v>
      </c>
      <c r="B79" s="322"/>
      <c r="C79" s="109"/>
      <c r="D79" s="109"/>
      <c r="E79" s="109"/>
      <c r="F79" s="110"/>
      <c r="G79" s="108"/>
    </row>
    <row r="80" spans="1:7" ht="15" x14ac:dyDescent="0.25">
      <c r="A80" s="322" t="s">
        <v>319</v>
      </c>
      <c r="B80" s="322"/>
      <c r="C80" s="109"/>
      <c r="D80" s="109"/>
      <c r="E80" s="109"/>
      <c r="F80" s="110"/>
      <c r="G80" s="108"/>
    </row>
    <row r="81" spans="1:7" ht="15" x14ac:dyDescent="0.25">
      <c r="A81" s="322" t="s">
        <v>320</v>
      </c>
      <c r="B81" s="322"/>
      <c r="C81" s="109"/>
      <c r="D81" s="109"/>
      <c r="E81" s="109"/>
      <c r="F81" s="110"/>
      <c r="G81" s="108"/>
    </row>
    <row r="82" spans="1:7" ht="15" x14ac:dyDescent="0.25">
      <c r="A82" s="108"/>
      <c r="B82" s="108"/>
      <c r="C82" s="109"/>
      <c r="D82" s="109"/>
      <c r="E82" s="109"/>
      <c r="F82" s="110"/>
      <c r="G82" s="108"/>
    </row>
  </sheetData>
  <protectedRanges>
    <protectedRange sqref="C2" name="Oblast10_1_2"/>
    <protectedRange sqref="C79:G81" name="Oblast9_1_2"/>
    <protectedRange sqref="C52:G63" name="Oblast8_1_2"/>
    <protectedRange sqref="C9:F18 G9:G14 G16:G18" name="Oblast4_1_2"/>
    <protectedRange sqref="C20:G22" name="Oblast3_1_2"/>
    <protectedRange sqref="C9:F18 G9:G14 G16:G18" name="Oblast2_1_2"/>
    <protectedRange sqref="C5:G7" name="Oblast1_1_2"/>
    <protectedRange sqref="C20:G22" name="Oblast6_1_2"/>
    <protectedRange sqref="C24:G47" name="Oblast7_1_2"/>
    <protectedRange sqref="C64:G66" name="Oblast8_2_1_2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7:G77"/>
  </mergeCells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8ABD-7A4F-4EDD-A177-4295261391EE}">
  <dimension ref="A1:M80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6.5" thickBot="1" x14ac:dyDescent="0.25">
      <c r="A1" s="323" t="s">
        <v>323</v>
      </c>
      <c r="B1" s="323"/>
      <c r="C1" s="323"/>
      <c r="D1" s="323"/>
      <c r="E1" s="323"/>
      <c r="F1" s="323"/>
      <c r="G1" s="323"/>
    </row>
    <row r="2" spans="1:7" ht="16.5" thickBot="1" x14ac:dyDescent="0.3">
      <c r="A2" s="324" t="s">
        <v>0</v>
      </c>
      <c r="B2" s="325"/>
      <c r="C2" s="336" t="s">
        <v>99</v>
      </c>
      <c r="D2" s="327"/>
      <c r="E2" s="327"/>
      <c r="F2" s="327"/>
      <c r="G2" s="328"/>
    </row>
    <row r="3" spans="1:7" ht="45.75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9">
        <f>SUM(C5:C7)</f>
        <v>2519</v>
      </c>
      <c r="D4" s="10">
        <f>SUM(D5:D7)</f>
        <v>1985</v>
      </c>
      <c r="E4" s="11">
        <f>SUM(E5:E7)</f>
        <v>2690</v>
      </c>
      <c r="F4" s="12">
        <f>SUM(F5:F7)</f>
        <v>2690</v>
      </c>
      <c r="G4" s="10"/>
    </row>
    <row r="5" spans="1:7" ht="14.25" x14ac:dyDescent="0.2">
      <c r="A5" s="329" t="s">
        <v>10</v>
      </c>
      <c r="B5" s="13" t="s">
        <v>11</v>
      </c>
      <c r="C5" s="14">
        <v>1972</v>
      </c>
      <c r="D5" s="15">
        <v>1400</v>
      </c>
      <c r="E5" s="16">
        <v>2100</v>
      </c>
      <c r="F5" s="17">
        <v>2100</v>
      </c>
      <c r="G5" s="18"/>
    </row>
    <row r="6" spans="1:7" ht="14.25" x14ac:dyDescent="0.2">
      <c r="A6" s="330"/>
      <c r="B6" s="19" t="s">
        <v>12</v>
      </c>
      <c r="C6" s="20">
        <v>35</v>
      </c>
      <c r="D6" s="21">
        <v>35</v>
      </c>
      <c r="E6" s="22">
        <v>40</v>
      </c>
      <c r="F6" s="23">
        <v>40</v>
      </c>
      <c r="G6" s="21"/>
    </row>
    <row r="7" spans="1:7" ht="15" thickBot="1" x14ac:dyDescent="0.25">
      <c r="A7" s="331"/>
      <c r="B7" s="24" t="s">
        <v>13</v>
      </c>
      <c r="C7" s="25">
        <v>512</v>
      </c>
      <c r="D7" s="26">
        <v>550</v>
      </c>
      <c r="E7" s="27">
        <v>550</v>
      </c>
      <c r="F7" s="28">
        <v>550</v>
      </c>
      <c r="G7" s="29"/>
    </row>
    <row r="8" spans="1:7" ht="15.75" thickBot="1" x14ac:dyDescent="0.3">
      <c r="A8" s="7">
        <v>502</v>
      </c>
      <c r="B8" s="7" t="s">
        <v>14</v>
      </c>
      <c r="C8" s="9">
        <f>SUM(C9:C12)</f>
        <v>1280</v>
      </c>
      <c r="D8" s="30">
        <f>SUM(D9:D12)</f>
        <v>1270</v>
      </c>
      <c r="E8" s="31">
        <f>SUM(E9:E12)</f>
        <v>1460</v>
      </c>
      <c r="F8" s="12">
        <f>SUM(F9:F12)</f>
        <v>1460</v>
      </c>
      <c r="G8" s="30"/>
    </row>
    <row r="9" spans="1:7" ht="14.25" x14ac:dyDescent="0.2">
      <c r="A9" s="332" t="s">
        <v>10</v>
      </c>
      <c r="B9" s="32" t="s">
        <v>15</v>
      </c>
      <c r="C9" s="33">
        <v>150</v>
      </c>
      <c r="D9" s="18">
        <v>150</v>
      </c>
      <c r="E9" s="34">
        <v>160</v>
      </c>
      <c r="F9" s="35">
        <v>160</v>
      </c>
      <c r="G9" s="18"/>
    </row>
    <row r="10" spans="1:7" ht="14.25" x14ac:dyDescent="0.2">
      <c r="A10" s="333"/>
      <c r="B10" s="19" t="s">
        <v>16</v>
      </c>
      <c r="C10" s="14">
        <v>700</v>
      </c>
      <c r="D10" s="15">
        <v>700</v>
      </c>
      <c r="E10" s="16">
        <v>770</v>
      </c>
      <c r="F10" s="17">
        <v>770</v>
      </c>
      <c r="G10" s="15"/>
    </row>
    <row r="11" spans="1:7" ht="14.25" x14ac:dyDescent="0.2">
      <c r="A11" s="333"/>
      <c r="B11" s="19" t="s">
        <v>17</v>
      </c>
      <c r="C11" s="20">
        <v>430</v>
      </c>
      <c r="D11" s="21">
        <v>420</v>
      </c>
      <c r="E11" s="22">
        <v>530</v>
      </c>
      <c r="F11" s="23">
        <v>530</v>
      </c>
      <c r="G11" s="21"/>
    </row>
    <row r="12" spans="1:7" ht="15" thickBot="1" x14ac:dyDescent="0.25">
      <c r="A12" s="334"/>
      <c r="B12" s="24" t="s">
        <v>18</v>
      </c>
      <c r="C12" s="36">
        <v>0</v>
      </c>
      <c r="D12" s="37">
        <v>0</v>
      </c>
      <c r="E12" s="38">
        <v>0</v>
      </c>
      <c r="F12" s="39">
        <v>0</v>
      </c>
      <c r="G12" s="26"/>
    </row>
    <row r="13" spans="1:7" ht="15.75" thickBot="1" x14ac:dyDescent="0.3">
      <c r="A13" s="7">
        <v>504</v>
      </c>
      <c r="B13" s="8" t="s">
        <v>19</v>
      </c>
      <c r="C13" s="40">
        <v>8</v>
      </c>
      <c r="D13" s="10">
        <v>8</v>
      </c>
      <c r="E13" s="11">
        <v>8</v>
      </c>
      <c r="F13" s="41">
        <v>8</v>
      </c>
      <c r="G13" s="10"/>
    </row>
    <row r="14" spans="1:7" ht="15.75" thickBot="1" x14ac:dyDescent="0.3">
      <c r="A14" s="42" t="s">
        <v>20</v>
      </c>
      <c r="B14" s="8" t="s">
        <v>21</v>
      </c>
      <c r="C14" s="40">
        <v>0</v>
      </c>
      <c r="D14" s="10">
        <v>0</v>
      </c>
      <c r="E14" s="11">
        <v>0</v>
      </c>
      <c r="F14" s="41">
        <v>0</v>
      </c>
      <c r="G14" s="10"/>
    </row>
    <row r="15" spans="1:7" ht="15.75" thickBot="1" x14ac:dyDescent="0.3">
      <c r="A15" s="7">
        <v>511</v>
      </c>
      <c r="B15" s="7" t="s">
        <v>22</v>
      </c>
      <c r="C15" s="9">
        <v>495</v>
      </c>
      <c r="D15" s="30">
        <v>218</v>
      </c>
      <c r="E15" s="31">
        <v>420</v>
      </c>
      <c r="F15" s="12">
        <v>420</v>
      </c>
      <c r="G15" s="131">
        <v>1</v>
      </c>
    </row>
    <row r="16" spans="1:7" ht="15.75" thickBot="1" x14ac:dyDescent="0.3">
      <c r="A16" s="8">
        <v>512</v>
      </c>
      <c r="B16" s="7" t="s">
        <v>23</v>
      </c>
      <c r="C16" s="40">
        <v>3</v>
      </c>
      <c r="D16" s="10">
        <v>1</v>
      </c>
      <c r="E16" s="11">
        <v>3</v>
      </c>
      <c r="F16" s="41">
        <v>3</v>
      </c>
      <c r="G16" s="30"/>
    </row>
    <row r="17" spans="1:7" ht="15.75" thickBot="1" x14ac:dyDescent="0.3">
      <c r="A17" s="7">
        <v>513</v>
      </c>
      <c r="B17" s="7" t="s">
        <v>24</v>
      </c>
      <c r="C17" s="9">
        <v>5</v>
      </c>
      <c r="D17" s="30">
        <v>3</v>
      </c>
      <c r="E17" s="31">
        <v>5</v>
      </c>
      <c r="F17" s="12">
        <v>5</v>
      </c>
      <c r="G17" s="44"/>
    </row>
    <row r="18" spans="1:7" ht="15.75" thickBot="1" x14ac:dyDescent="0.3">
      <c r="A18" s="7">
        <v>516</v>
      </c>
      <c r="B18" s="7" t="s">
        <v>25</v>
      </c>
      <c r="C18" s="9">
        <v>0</v>
      </c>
      <c r="D18" s="30">
        <v>0</v>
      </c>
      <c r="E18" s="31">
        <v>0</v>
      </c>
      <c r="F18" s="12">
        <v>0</v>
      </c>
      <c r="G18" s="44"/>
    </row>
    <row r="19" spans="1:7" ht="15.75" thickBot="1" x14ac:dyDescent="0.3">
      <c r="A19" s="7">
        <v>518</v>
      </c>
      <c r="B19" s="7" t="s">
        <v>26</v>
      </c>
      <c r="C19" s="9">
        <f>SUM(C20:C22)</f>
        <v>626</v>
      </c>
      <c r="D19" s="45">
        <f>SUM(D20:D22)</f>
        <v>616</v>
      </c>
      <c r="E19" s="46">
        <f>SUM(E20:E22)</f>
        <v>626</v>
      </c>
      <c r="F19" s="12">
        <f>SUM(F20:F22)</f>
        <v>626</v>
      </c>
      <c r="G19" s="30"/>
    </row>
    <row r="20" spans="1:7" ht="15" x14ac:dyDescent="0.25">
      <c r="A20" s="47" t="s">
        <v>10</v>
      </c>
      <c r="B20" s="32" t="s">
        <v>27</v>
      </c>
      <c r="C20" s="48">
        <v>16</v>
      </c>
      <c r="D20" s="49">
        <v>16</v>
      </c>
      <c r="E20" s="50">
        <v>16</v>
      </c>
      <c r="F20" s="51">
        <v>16</v>
      </c>
      <c r="G20" s="52"/>
    </row>
    <row r="21" spans="1:7" ht="15" x14ac:dyDescent="0.25">
      <c r="A21" s="53"/>
      <c r="B21" s="19" t="s">
        <v>28</v>
      </c>
      <c r="C21" s="54">
        <v>0</v>
      </c>
      <c r="D21" s="55">
        <v>0</v>
      </c>
      <c r="E21" s="56">
        <v>0</v>
      </c>
      <c r="F21" s="57">
        <v>0</v>
      </c>
      <c r="G21" s="55"/>
    </row>
    <row r="22" spans="1:7" ht="15.75" thickBot="1" x14ac:dyDescent="0.3">
      <c r="A22" s="53"/>
      <c r="B22" s="58" t="s">
        <v>13</v>
      </c>
      <c r="C22" s="59">
        <v>610</v>
      </c>
      <c r="D22" s="60">
        <v>600</v>
      </c>
      <c r="E22" s="61">
        <v>610</v>
      </c>
      <c r="F22" s="62">
        <v>610</v>
      </c>
      <c r="G22" s="63"/>
    </row>
    <row r="23" spans="1:7" ht="15.75" thickBot="1" x14ac:dyDescent="0.3">
      <c r="A23" s="64">
        <v>521</v>
      </c>
      <c r="B23" s="64" t="s">
        <v>29</v>
      </c>
      <c r="C23" s="9">
        <f>SUM(C24:C27)</f>
        <v>38</v>
      </c>
      <c r="D23" s="30">
        <f>SUM(D24:D27)</f>
        <v>23</v>
      </c>
      <c r="E23" s="31">
        <f>SUM(E24:E27)</f>
        <v>38</v>
      </c>
      <c r="F23" s="12">
        <f>SUM(F24:F27)</f>
        <v>35</v>
      </c>
      <c r="G23" s="30"/>
    </row>
    <row r="24" spans="1:7" ht="14.25" x14ac:dyDescent="0.2">
      <c r="A24" s="65" t="s">
        <v>10</v>
      </c>
      <c r="B24" s="66" t="s">
        <v>30</v>
      </c>
      <c r="C24" s="33">
        <v>0</v>
      </c>
      <c r="D24" s="18">
        <v>0</v>
      </c>
      <c r="E24" s="16">
        <v>0</v>
      </c>
      <c r="F24" s="17">
        <v>0</v>
      </c>
      <c r="G24" s="18"/>
    </row>
    <row r="25" spans="1:7" ht="14.25" x14ac:dyDescent="0.2">
      <c r="A25" s="67"/>
      <c r="B25" s="68" t="s">
        <v>31</v>
      </c>
      <c r="C25" s="14">
        <v>8</v>
      </c>
      <c r="D25" s="15">
        <v>8</v>
      </c>
      <c r="E25" s="22">
        <v>8</v>
      </c>
      <c r="F25" s="23">
        <v>5</v>
      </c>
      <c r="G25" s="21" t="s">
        <v>100</v>
      </c>
    </row>
    <row r="26" spans="1:7" ht="14.25" x14ac:dyDescent="0.2">
      <c r="A26" s="67"/>
      <c r="B26" s="67" t="s">
        <v>33</v>
      </c>
      <c r="C26" s="69">
        <v>30</v>
      </c>
      <c r="D26" s="29">
        <v>15</v>
      </c>
      <c r="E26" s="70">
        <v>30</v>
      </c>
      <c r="F26" s="71">
        <v>30</v>
      </c>
      <c r="G26" s="29"/>
    </row>
    <row r="27" spans="1:7" ht="15" thickBot="1" x14ac:dyDescent="0.25">
      <c r="A27" s="72"/>
      <c r="B27" s="73" t="s">
        <v>34</v>
      </c>
      <c r="C27" s="36">
        <v>0</v>
      </c>
      <c r="D27" s="37">
        <v>0</v>
      </c>
      <c r="E27" s="38">
        <v>0</v>
      </c>
      <c r="F27" s="39">
        <v>0</v>
      </c>
      <c r="G27" s="37"/>
    </row>
    <row r="28" spans="1:7" ht="15.75" thickBot="1" x14ac:dyDescent="0.3">
      <c r="A28" s="7">
        <v>524</v>
      </c>
      <c r="B28" s="7" t="s">
        <v>35</v>
      </c>
      <c r="C28" s="9">
        <v>15</v>
      </c>
      <c r="D28" s="30">
        <v>11</v>
      </c>
      <c r="E28" s="31">
        <v>15</v>
      </c>
      <c r="F28" s="12">
        <v>15</v>
      </c>
      <c r="G28" s="30"/>
    </row>
    <row r="29" spans="1:7" ht="15.75" thickBot="1" x14ac:dyDescent="0.3">
      <c r="A29" s="7">
        <v>525</v>
      </c>
      <c r="B29" s="7" t="s">
        <v>36</v>
      </c>
      <c r="C29" s="9">
        <v>90</v>
      </c>
      <c r="D29" s="30">
        <v>95</v>
      </c>
      <c r="E29" s="31">
        <v>100</v>
      </c>
      <c r="F29" s="12">
        <v>100</v>
      </c>
      <c r="G29" s="30"/>
    </row>
    <row r="30" spans="1:7" ht="15.75" thickBot="1" x14ac:dyDescent="0.3">
      <c r="A30" s="7">
        <v>527</v>
      </c>
      <c r="B30" s="7" t="s">
        <v>37</v>
      </c>
      <c r="C30" s="9">
        <v>50</v>
      </c>
      <c r="D30" s="30">
        <v>70</v>
      </c>
      <c r="E30" s="31">
        <v>30</v>
      </c>
      <c r="F30" s="12">
        <v>30</v>
      </c>
      <c r="G30" s="30"/>
    </row>
    <row r="31" spans="1:7" ht="15.75" thickBot="1" x14ac:dyDescent="0.3">
      <c r="A31" s="7">
        <v>528</v>
      </c>
      <c r="B31" s="7" t="s">
        <v>38</v>
      </c>
      <c r="C31" s="9">
        <v>0</v>
      </c>
      <c r="D31" s="30">
        <v>0</v>
      </c>
      <c r="E31" s="31">
        <v>0</v>
      </c>
      <c r="F31" s="12">
        <v>0</v>
      </c>
      <c r="G31" s="30"/>
    </row>
    <row r="32" spans="1:7" ht="15.75" thickBot="1" x14ac:dyDescent="0.3">
      <c r="A32" s="7">
        <v>531</v>
      </c>
      <c r="B32" s="7" t="s">
        <v>39</v>
      </c>
      <c r="C32" s="9">
        <v>0</v>
      </c>
      <c r="D32" s="30">
        <v>0</v>
      </c>
      <c r="E32" s="31">
        <v>0</v>
      </c>
      <c r="F32" s="12">
        <v>0</v>
      </c>
      <c r="G32" s="30"/>
    </row>
    <row r="33" spans="1:7" ht="15.75" thickBot="1" x14ac:dyDescent="0.3">
      <c r="A33" s="7">
        <v>538</v>
      </c>
      <c r="B33" s="7" t="s">
        <v>40</v>
      </c>
      <c r="C33" s="9">
        <v>8</v>
      </c>
      <c r="D33" s="30">
        <v>8</v>
      </c>
      <c r="E33" s="31">
        <v>8</v>
      </c>
      <c r="F33" s="12">
        <v>8</v>
      </c>
      <c r="G33" s="30"/>
    </row>
    <row r="34" spans="1:7" ht="15.75" thickBot="1" x14ac:dyDescent="0.3">
      <c r="A34" s="74" t="s">
        <v>41</v>
      </c>
      <c r="B34" s="7" t="s">
        <v>42</v>
      </c>
      <c r="C34" s="9">
        <v>0</v>
      </c>
      <c r="D34" s="63">
        <v>0</v>
      </c>
      <c r="E34" s="75">
        <v>0</v>
      </c>
      <c r="F34" s="76">
        <v>0</v>
      </c>
      <c r="G34" s="30"/>
    </row>
    <row r="35" spans="1:7" ht="15.75" thickBot="1" x14ac:dyDescent="0.3">
      <c r="A35" s="7">
        <v>543</v>
      </c>
      <c r="B35" s="7" t="s">
        <v>43</v>
      </c>
      <c r="C35" s="9">
        <v>0</v>
      </c>
      <c r="D35" s="30">
        <v>0</v>
      </c>
      <c r="E35" s="31">
        <v>0</v>
      </c>
      <c r="F35" s="12">
        <v>0</v>
      </c>
      <c r="G35" s="30"/>
    </row>
    <row r="36" spans="1:7" ht="15.75" thickBot="1" x14ac:dyDescent="0.3">
      <c r="A36" s="74">
        <v>548</v>
      </c>
      <c r="B36" s="7" t="s">
        <v>44</v>
      </c>
      <c r="C36" s="9">
        <v>0</v>
      </c>
      <c r="D36" s="30">
        <v>0</v>
      </c>
      <c r="E36" s="31">
        <v>0</v>
      </c>
      <c r="F36" s="12">
        <v>0</v>
      </c>
      <c r="G36" s="30"/>
    </row>
    <row r="37" spans="1:7" ht="15.75" thickBot="1" x14ac:dyDescent="0.3">
      <c r="A37" s="7">
        <v>551</v>
      </c>
      <c r="B37" s="7" t="s">
        <v>45</v>
      </c>
      <c r="C37" s="9">
        <v>0</v>
      </c>
      <c r="D37" s="30">
        <v>0</v>
      </c>
      <c r="E37" s="31">
        <v>0</v>
      </c>
      <c r="F37" s="12">
        <v>0</v>
      </c>
      <c r="G37" s="30"/>
    </row>
    <row r="38" spans="1:7" ht="15.75" thickBot="1" x14ac:dyDescent="0.3">
      <c r="A38" s="74" t="s">
        <v>46</v>
      </c>
      <c r="B38" s="7" t="s">
        <v>47</v>
      </c>
      <c r="C38" s="9">
        <v>0</v>
      </c>
      <c r="D38" s="30">
        <v>0</v>
      </c>
      <c r="E38" s="31">
        <v>0</v>
      </c>
      <c r="F38" s="12">
        <v>0</v>
      </c>
      <c r="G38" s="30"/>
    </row>
    <row r="39" spans="1:7" ht="15.75" thickBot="1" x14ac:dyDescent="0.3">
      <c r="A39" s="74">
        <v>556</v>
      </c>
      <c r="B39" s="7" t="s">
        <v>48</v>
      </c>
      <c r="C39" s="9">
        <v>0</v>
      </c>
      <c r="D39" s="30">
        <v>0</v>
      </c>
      <c r="E39" s="31">
        <v>0</v>
      </c>
      <c r="F39" s="12">
        <v>0</v>
      </c>
      <c r="G39" s="30"/>
    </row>
    <row r="40" spans="1:7" ht="15.75" thickBot="1" x14ac:dyDescent="0.3">
      <c r="A40" s="74">
        <v>557</v>
      </c>
      <c r="B40" s="7" t="s">
        <v>49</v>
      </c>
      <c r="C40" s="9">
        <v>0</v>
      </c>
      <c r="D40" s="30">
        <v>0</v>
      </c>
      <c r="E40" s="31">
        <v>0</v>
      </c>
      <c r="F40" s="12">
        <v>0</v>
      </c>
      <c r="G40" s="30"/>
    </row>
    <row r="41" spans="1:7" ht="15.75" thickBot="1" x14ac:dyDescent="0.3">
      <c r="A41" s="74">
        <v>558</v>
      </c>
      <c r="B41" s="7" t="s">
        <v>50</v>
      </c>
      <c r="C41" s="9">
        <v>480</v>
      </c>
      <c r="D41" s="30">
        <v>595</v>
      </c>
      <c r="E41" s="31">
        <v>615</v>
      </c>
      <c r="F41" s="12">
        <v>615</v>
      </c>
      <c r="G41" s="30"/>
    </row>
    <row r="42" spans="1:7" ht="15.75" thickBot="1" x14ac:dyDescent="0.3">
      <c r="A42" s="74">
        <v>549</v>
      </c>
      <c r="B42" s="7" t="s">
        <v>51</v>
      </c>
      <c r="C42" s="9">
        <v>250</v>
      </c>
      <c r="D42" s="30">
        <v>250</v>
      </c>
      <c r="E42" s="31">
        <v>250</v>
      </c>
      <c r="F42" s="12">
        <v>250</v>
      </c>
      <c r="G42" s="30"/>
    </row>
    <row r="43" spans="1:7" ht="15.75" thickBot="1" x14ac:dyDescent="0.3">
      <c r="A43" s="74" t="s">
        <v>52</v>
      </c>
      <c r="B43" s="7" t="s">
        <v>53</v>
      </c>
      <c r="C43" s="9">
        <v>0</v>
      </c>
      <c r="D43" s="30">
        <v>0</v>
      </c>
      <c r="E43" s="31">
        <v>0</v>
      </c>
      <c r="F43" s="12">
        <v>0</v>
      </c>
      <c r="G43" s="30"/>
    </row>
    <row r="44" spans="1:7" ht="15.75" thickBot="1" x14ac:dyDescent="0.3">
      <c r="A44" s="8">
        <v>569</v>
      </c>
      <c r="B44" s="8" t="s">
        <v>54</v>
      </c>
      <c r="C44" s="40">
        <v>0</v>
      </c>
      <c r="D44" s="10">
        <v>0</v>
      </c>
      <c r="E44" s="11">
        <v>0</v>
      </c>
      <c r="F44" s="41">
        <v>0</v>
      </c>
      <c r="G44" s="10"/>
    </row>
    <row r="45" spans="1:7" ht="15.75" thickBot="1" x14ac:dyDescent="0.3">
      <c r="A45" s="74" t="s">
        <v>55</v>
      </c>
      <c r="B45" s="7" t="s">
        <v>56</v>
      </c>
      <c r="C45" s="9">
        <v>32157</v>
      </c>
      <c r="D45" s="30">
        <v>32157</v>
      </c>
      <c r="E45" s="31">
        <v>32157</v>
      </c>
      <c r="F45" s="12">
        <v>32157</v>
      </c>
      <c r="G45" s="77" t="s">
        <v>57</v>
      </c>
    </row>
    <row r="46" spans="1:7" ht="15.75" thickBot="1" x14ac:dyDescent="0.3">
      <c r="A46" s="42" t="s">
        <v>55</v>
      </c>
      <c r="B46" s="53" t="s">
        <v>58</v>
      </c>
      <c r="C46" s="78">
        <v>0</v>
      </c>
      <c r="D46" s="63">
        <v>0</v>
      </c>
      <c r="E46" s="75">
        <v>0</v>
      </c>
      <c r="F46" s="76">
        <v>0</v>
      </c>
      <c r="G46" s="79" t="s">
        <v>59</v>
      </c>
    </row>
    <row r="47" spans="1:7" ht="15.75" thickBot="1" x14ac:dyDescent="0.3">
      <c r="A47" s="80"/>
      <c r="B47" s="80" t="s">
        <v>60</v>
      </c>
      <c r="C47" s="81">
        <v>0</v>
      </c>
      <c r="D47" s="82">
        <v>50</v>
      </c>
      <c r="E47" s="83">
        <v>0</v>
      </c>
      <c r="F47" s="84">
        <v>0</v>
      </c>
      <c r="G47" s="82"/>
    </row>
    <row r="48" spans="1:7" ht="16.5" thickTop="1" thickBot="1" x14ac:dyDescent="0.3">
      <c r="A48" s="85" t="s">
        <v>61</v>
      </c>
      <c r="B48" s="8" t="s">
        <v>62</v>
      </c>
      <c r="C48" s="40">
        <f>SUM(C4,C8,C13:C19,C23,C28:C47)</f>
        <v>38024</v>
      </c>
      <c r="D48" s="10">
        <f>SUM(D4,D8,D13:D19,D23,D28:D47)</f>
        <v>37360</v>
      </c>
      <c r="E48" s="11">
        <f>SUM(E4,E8,E13:E19,E23,E28:E47)</f>
        <v>38425</v>
      </c>
      <c r="F48" s="41">
        <f>SUM(F4,F8,F13:F19,F23,F28:F47)</f>
        <v>38422</v>
      </c>
      <c r="G48" s="10"/>
    </row>
    <row r="49" spans="1:7" ht="15.75" thickBot="1" x14ac:dyDescent="0.3">
      <c r="A49" s="86"/>
      <c r="B49" s="86"/>
      <c r="C49" s="87"/>
      <c r="D49" s="87"/>
      <c r="E49" s="87"/>
      <c r="F49" s="87"/>
      <c r="G49" s="86"/>
    </row>
    <row r="50" spans="1:7" ht="45.75" thickBot="1" x14ac:dyDescent="0.25">
      <c r="A50" s="2"/>
      <c r="B50" s="2" t="s">
        <v>3</v>
      </c>
      <c r="C50" s="3" t="s">
        <v>4</v>
      </c>
      <c r="D50" s="3" t="s">
        <v>5</v>
      </c>
      <c r="E50" s="4" t="s">
        <v>6</v>
      </c>
      <c r="F50" s="5" t="s">
        <v>7</v>
      </c>
      <c r="G50" s="6" t="s">
        <v>64</v>
      </c>
    </row>
    <row r="51" spans="1:7" ht="15.75" thickBot="1" x14ac:dyDescent="0.3">
      <c r="A51" s="88">
        <v>602</v>
      </c>
      <c r="B51" s="7" t="s">
        <v>65</v>
      </c>
      <c r="C51" s="9">
        <v>0</v>
      </c>
      <c r="D51" s="30">
        <v>0</v>
      </c>
      <c r="E51" s="31">
        <v>0</v>
      </c>
      <c r="F51" s="12">
        <v>0</v>
      </c>
      <c r="G51" s="7"/>
    </row>
    <row r="52" spans="1:7" ht="15.75" thickBot="1" x14ac:dyDescent="0.3">
      <c r="A52" s="7">
        <v>603</v>
      </c>
      <c r="B52" s="7" t="s">
        <v>66</v>
      </c>
      <c r="C52" s="9">
        <v>102</v>
      </c>
      <c r="D52" s="30">
        <v>30</v>
      </c>
      <c r="E52" s="31">
        <v>80</v>
      </c>
      <c r="F52" s="12">
        <v>80</v>
      </c>
      <c r="G52" s="7"/>
    </row>
    <row r="53" spans="1:7" ht="15.75" thickBot="1" x14ac:dyDescent="0.3">
      <c r="A53" s="7">
        <v>604</v>
      </c>
      <c r="B53" s="7" t="s">
        <v>67</v>
      </c>
      <c r="C53" s="9">
        <v>8</v>
      </c>
      <c r="D53" s="30">
        <v>8</v>
      </c>
      <c r="E53" s="31">
        <v>8</v>
      </c>
      <c r="F53" s="12">
        <v>8</v>
      </c>
      <c r="G53" s="7"/>
    </row>
    <row r="54" spans="1:7" ht="15.75" thickBot="1" x14ac:dyDescent="0.3">
      <c r="A54" s="74">
        <v>609</v>
      </c>
      <c r="B54" s="7" t="s">
        <v>68</v>
      </c>
      <c r="C54" s="9">
        <v>2080</v>
      </c>
      <c r="D54" s="30">
        <v>1474</v>
      </c>
      <c r="E54" s="31">
        <v>2214</v>
      </c>
      <c r="F54" s="12">
        <v>2214</v>
      </c>
      <c r="G54" s="7"/>
    </row>
    <row r="55" spans="1:7" ht="15.75" thickBot="1" x14ac:dyDescent="0.3">
      <c r="A55" s="74">
        <v>641</v>
      </c>
      <c r="B55" s="7" t="s">
        <v>69</v>
      </c>
      <c r="C55" s="9">
        <v>0</v>
      </c>
      <c r="D55" s="30">
        <v>0</v>
      </c>
      <c r="E55" s="31">
        <v>0</v>
      </c>
      <c r="F55" s="12">
        <v>0</v>
      </c>
      <c r="G55" s="7"/>
    </row>
    <row r="56" spans="1:7" ht="15.75" thickBot="1" x14ac:dyDescent="0.3">
      <c r="A56" s="7">
        <v>642</v>
      </c>
      <c r="B56" s="7" t="s">
        <v>42</v>
      </c>
      <c r="C56" s="9">
        <v>0</v>
      </c>
      <c r="D56" s="30">
        <v>0</v>
      </c>
      <c r="E56" s="31">
        <v>0</v>
      </c>
      <c r="F56" s="12">
        <v>0</v>
      </c>
      <c r="G56" s="89"/>
    </row>
    <row r="57" spans="1:7" ht="15.75" thickBot="1" x14ac:dyDescent="0.3">
      <c r="A57" s="42" t="s">
        <v>70</v>
      </c>
      <c r="B57" s="53" t="s">
        <v>71</v>
      </c>
      <c r="C57" s="40">
        <v>0</v>
      </c>
      <c r="D57" s="10">
        <v>0</v>
      </c>
      <c r="E57" s="11">
        <v>0</v>
      </c>
      <c r="F57" s="41">
        <v>0</v>
      </c>
      <c r="G57" s="90"/>
    </row>
    <row r="58" spans="1:7" ht="15.75" thickBot="1" x14ac:dyDescent="0.3">
      <c r="A58" s="7">
        <v>648</v>
      </c>
      <c r="B58" s="7" t="s">
        <v>72</v>
      </c>
      <c r="C58" s="9">
        <v>150</v>
      </c>
      <c r="D58" s="30">
        <v>0</v>
      </c>
      <c r="E58" s="31">
        <v>150</v>
      </c>
      <c r="F58" s="12">
        <v>150</v>
      </c>
      <c r="G58" s="7"/>
    </row>
    <row r="59" spans="1:7" ht="15.75" thickBot="1" x14ac:dyDescent="0.3">
      <c r="A59" s="7">
        <v>649</v>
      </c>
      <c r="B59" s="7" t="s">
        <v>73</v>
      </c>
      <c r="C59" s="9">
        <v>1</v>
      </c>
      <c r="D59" s="30">
        <v>165</v>
      </c>
      <c r="E59" s="31">
        <v>1</v>
      </c>
      <c r="F59" s="12">
        <v>1</v>
      </c>
      <c r="G59" s="7"/>
    </row>
    <row r="60" spans="1:7" ht="15.75" thickBot="1" x14ac:dyDescent="0.3">
      <c r="A60" s="7">
        <v>662</v>
      </c>
      <c r="B60" s="7" t="s">
        <v>74</v>
      </c>
      <c r="C60" s="9">
        <v>0</v>
      </c>
      <c r="D60" s="30">
        <v>0</v>
      </c>
      <c r="E60" s="31">
        <v>0</v>
      </c>
      <c r="F60" s="12">
        <v>0</v>
      </c>
      <c r="G60" s="89"/>
    </row>
    <row r="61" spans="1:7" ht="15.75" thickBot="1" x14ac:dyDescent="0.3">
      <c r="A61" s="91" t="s">
        <v>75</v>
      </c>
      <c r="B61" s="92" t="s">
        <v>76</v>
      </c>
      <c r="C61" s="93">
        <v>2</v>
      </c>
      <c r="D61" s="52">
        <v>2</v>
      </c>
      <c r="E61" s="94">
        <v>2</v>
      </c>
      <c r="F61" s="95">
        <v>2</v>
      </c>
      <c r="G61" s="96"/>
    </row>
    <row r="62" spans="1:7" ht="15.75" thickBot="1" x14ac:dyDescent="0.3">
      <c r="A62" s="74" t="s">
        <v>77</v>
      </c>
      <c r="B62" s="7" t="s">
        <v>78</v>
      </c>
      <c r="C62" s="9">
        <f>SUM(C63:C65)</f>
        <v>32157</v>
      </c>
      <c r="D62" s="45">
        <f>SUM(D63:D65)</f>
        <v>32157</v>
      </c>
      <c r="E62" s="46">
        <f>SUM(E63:E65)</f>
        <v>32157</v>
      </c>
      <c r="F62" s="12">
        <f>SUM(F63:F65)</f>
        <v>32157</v>
      </c>
      <c r="G62" s="89"/>
    </row>
    <row r="63" spans="1:7" ht="15.75" thickBot="1" x14ac:dyDescent="0.3">
      <c r="A63" s="97" t="s">
        <v>10</v>
      </c>
      <c r="B63" s="98" t="s">
        <v>79</v>
      </c>
      <c r="C63" s="99">
        <v>0</v>
      </c>
      <c r="D63" s="100">
        <v>0</v>
      </c>
      <c r="E63" s="94"/>
      <c r="F63" s="95"/>
      <c r="G63" s="101" t="s">
        <v>80</v>
      </c>
    </row>
    <row r="64" spans="1:7" ht="15.75" thickBot="1" x14ac:dyDescent="0.3">
      <c r="A64" s="97"/>
      <c r="B64" s="102" t="s">
        <v>81</v>
      </c>
      <c r="C64" s="9">
        <v>32157</v>
      </c>
      <c r="D64" s="30">
        <v>32157</v>
      </c>
      <c r="E64" s="94">
        <v>32157</v>
      </c>
      <c r="F64" s="95">
        <v>32157</v>
      </c>
      <c r="G64" s="96" t="s">
        <v>57</v>
      </c>
    </row>
    <row r="65" spans="1:13" ht="15.75" thickBot="1" x14ac:dyDescent="0.3">
      <c r="A65" s="103"/>
      <c r="B65" s="104" t="s">
        <v>82</v>
      </c>
      <c r="C65" s="81">
        <v>0</v>
      </c>
      <c r="D65" s="82">
        <v>0</v>
      </c>
      <c r="E65" s="105">
        <v>0</v>
      </c>
      <c r="F65" s="84">
        <v>0</v>
      </c>
      <c r="G65" s="106" t="s">
        <v>59</v>
      </c>
    </row>
    <row r="66" spans="1:13" ht="16.5" thickTop="1" thickBot="1" x14ac:dyDescent="0.3">
      <c r="A66" s="8" t="s">
        <v>83</v>
      </c>
      <c r="B66" s="8" t="s">
        <v>84</v>
      </c>
      <c r="C66" s="40">
        <f>SUM(C51:C62)</f>
        <v>34500</v>
      </c>
      <c r="D66" s="40">
        <f>SUM(D51:D62)</f>
        <v>33836</v>
      </c>
      <c r="E66" s="107">
        <f>SUM(E51:E62)</f>
        <v>34612</v>
      </c>
      <c r="F66" s="41">
        <f>SUM(F51:F62)</f>
        <v>34612</v>
      </c>
      <c r="G66" s="8"/>
    </row>
    <row r="67" spans="1:13" ht="15.75" thickBot="1" x14ac:dyDescent="0.3">
      <c r="A67" s="108" t="s">
        <v>85</v>
      </c>
      <c r="B67" s="108"/>
      <c r="C67" s="109"/>
      <c r="D67" s="109"/>
      <c r="E67" s="109"/>
      <c r="F67" s="110"/>
      <c r="G67" s="108"/>
    </row>
    <row r="68" spans="1:13" ht="45.75" thickBot="1" x14ac:dyDescent="0.3">
      <c r="A68" s="111" t="s">
        <v>86</v>
      </c>
      <c r="B68" s="111"/>
      <c r="C68" s="111"/>
      <c r="D68" s="111"/>
      <c r="E68" s="112" t="s">
        <v>6</v>
      </c>
      <c r="F68" s="5" t="s">
        <v>7</v>
      </c>
      <c r="G68" s="111"/>
      <c r="M68" s="132"/>
    </row>
    <row r="69" spans="1:13" ht="14.25" x14ac:dyDescent="0.2">
      <c r="A69" s="32" t="s">
        <v>87</v>
      </c>
      <c r="B69" s="32" t="s">
        <v>88</v>
      </c>
      <c r="C69" s="113">
        <f>SUM(C66)</f>
        <v>34500</v>
      </c>
      <c r="D69" s="113">
        <f>SUM(D66)</f>
        <v>33836</v>
      </c>
      <c r="E69" s="114">
        <f>SUM(E66)</f>
        <v>34612</v>
      </c>
      <c r="F69" s="115">
        <f>SUM(F66)</f>
        <v>34612</v>
      </c>
      <c r="G69" s="32"/>
    </row>
    <row r="70" spans="1:13" ht="14.25" x14ac:dyDescent="0.2">
      <c r="A70" s="90" t="s">
        <v>87</v>
      </c>
      <c r="B70" s="90" t="s">
        <v>89</v>
      </c>
      <c r="C70" s="116">
        <v>0</v>
      </c>
      <c r="D70" s="116">
        <v>0</v>
      </c>
      <c r="E70" s="117">
        <v>0</v>
      </c>
      <c r="F70" s="118">
        <v>0</v>
      </c>
      <c r="G70" s="90"/>
    </row>
    <row r="71" spans="1:13" ht="14.25" x14ac:dyDescent="0.2">
      <c r="A71" s="19" t="s">
        <v>90</v>
      </c>
      <c r="B71" s="19" t="s">
        <v>91</v>
      </c>
      <c r="C71" s="119">
        <f>SUM(C48)</f>
        <v>38024</v>
      </c>
      <c r="D71" s="119">
        <f>SUM(D48)</f>
        <v>37360</v>
      </c>
      <c r="E71" s="117">
        <f>SUM(E48)</f>
        <v>38425</v>
      </c>
      <c r="F71" s="118">
        <f>SUM(F48)</f>
        <v>38422</v>
      </c>
      <c r="G71" s="120"/>
    </row>
    <row r="72" spans="1:13" ht="15" thickBot="1" x14ac:dyDescent="0.25">
      <c r="A72" s="24" t="s">
        <v>90</v>
      </c>
      <c r="B72" s="24" t="s">
        <v>92</v>
      </c>
      <c r="C72" s="121">
        <f>'[1]Př.10B-ZŠ Oslavická'!C72</f>
        <v>0</v>
      </c>
      <c r="D72" s="121">
        <f>'[1]Př.10B-ZŠ Oslavická'!D72</f>
        <v>0</v>
      </c>
      <c r="E72" s="117">
        <f>'[1]Př.10B-ZŠ Oslavická'!E72</f>
        <v>0</v>
      </c>
      <c r="F72" s="118">
        <f>'[1]Př.10B-ZŠ Oslavická'!F72</f>
        <v>0</v>
      </c>
      <c r="G72" s="24"/>
    </row>
    <row r="73" spans="1:13" ht="15.75" thickBot="1" x14ac:dyDescent="0.3">
      <c r="A73" s="7"/>
      <c r="B73" s="122" t="s">
        <v>93</v>
      </c>
      <c r="C73" s="123">
        <f>SUM(C71-C69)</f>
        <v>3524</v>
      </c>
      <c r="D73" s="123">
        <f>SUM(D71-D69)</f>
        <v>3524</v>
      </c>
      <c r="E73" s="124">
        <f>SUM(E71-E69)</f>
        <v>3813</v>
      </c>
      <c r="F73" s="125">
        <f>SUM(F71-F69)</f>
        <v>3810</v>
      </c>
      <c r="G73" s="7"/>
    </row>
    <row r="74" spans="1:13" ht="15" x14ac:dyDescent="0.25">
      <c r="A74" s="335" t="s">
        <v>94</v>
      </c>
      <c r="B74" s="335"/>
      <c r="C74" s="335"/>
      <c r="D74" s="335"/>
      <c r="E74" s="335"/>
      <c r="F74" s="335"/>
      <c r="G74" s="335"/>
    </row>
    <row r="75" spans="1:13" ht="15" x14ac:dyDescent="0.25">
      <c r="A75" s="129" t="s">
        <v>101</v>
      </c>
      <c r="B75" s="126"/>
      <c r="C75" s="127"/>
      <c r="D75" s="127"/>
      <c r="E75" s="127" t="s">
        <v>102</v>
      </c>
      <c r="F75" s="127"/>
      <c r="G75" s="86"/>
    </row>
    <row r="76" spans="1:13" ht="15" x14ac:dyDescent="0.25">
      <c r="A76" s="322" t="s">
        <v>103</v>
      </c>
      <c r="B76" s="322"/>
      <c r="C76" s="109"/>
      <c r="D76" s="109"/>
      <c r="E76" s="109" t="s">
        <v>104</v>
      </c>
      <c r="F76" s="110"/>
      <c r="G76" s="108"/>
    </row>
    <row r="77" spans="1:13" ht="15" x14ac:dyDescent="0.25">
      <c r="A77" s="322" t="s">
        <v>105</v>
      </c>
      <c r="B77" s="322"/>
      <c r="C77" s="109"/>
      <c r="D77" s="109"/>
      <c r="E77" s="109" t="s">
        <v>106</v>
      </c>
      <c r="F77" s="110"/>
      <c r="G77" s="108"/>
    </row>
    <row r="78" spans="1:13" ht="15" x14ac:dyDescent="0.25">
      <c r="A78" s="322" t="s">
        <v>107</v>
      </c>
      <c r="B78" s="322"/>
      <c r="C78" s="109"/>
      <c r="D78" s="109"/>
      <c r="E78" s="109"/>
      <c r="F78" s="110"/>
      <c r="G78" s="108"/>
    </row>
    <row r="79" spans="1:13" ht="15" x14ac:dyDescent="0.25">
      <c r="A79" s="108"/>
      <c r="B79" s="108"/>
      <c r="C79" s="109"/>
      <c r="D79" s="109"/>
      <c r="E79" s="109"/>
      <c r="F79" s="110"/>
      <c r="G79" s="108"/>
    </row>
    <row r="80" spans="1:13" x14ac:dyDescent="0.2">
      <c r="A80" s="130"/>
      <c r="B80" s="130"/>
      <c r="C80" s="130"/>
    </row>
  </sheetData>
  <protectedRanges>
    <protectedRange sqref="C2" name="Oblast10_1_1"/>
    <protectedRange sqref="C76:G78" name="Oblast9_1_1"/>
    <protectedRange sqref="C51:G62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3:G65" name="Oblast8_2_1_1"/>
  </protectedRanges>
  <mergeCells count="9">
    <mergeCell ref="A76:B76"/>
    <mergeCell ref="A77:B77"/>
    <mergeCell ref="A78:B78"/>
    <mergeCell ref="A1:G1"/>
    <mergeCell ref="A2:B2"/>
    <mergeCell ref="C2:G2"/>
    <mergeCell ref="A5:A7"/>
    <mergeCell ref="A9:A12"/>
    <mergeCell ref="A74:G74"/>
  </mergeCells>
  <pageMargins left="0.7" right="0.7" top="0.78740157499999996" bottom="0.78740157499999996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378F-EECC-4D6A-B33C-9DFFF636F08A}">
  <dimension ref="A1:G94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6.5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16.5" thickBot="1" x14ac:dyDescent="0.3">
      <c r="A2" s="324" t="s">
        <v>108</v>
      </c>
      <c r="B2" s="325"/>
      <c r="C2" s="336" t="s">
        <v>109</v>
      </c>
      <c r="D2" s="327"/>
      <c r="E2" s="327"/>
      <c r="F2" s="327"/>
      <c r="G2" s="328"/>
    </row>
    <row r="3" spans="1:7" ht="45.75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9">
        <v>2920</v>
      </c>
      <c r="D4" s="10">
        <f>SUM(D5:D7)</f>
        <v>2265</v>
      </c>
      <c r="E4" s="11">
        <f>SUM(E5:E7)</f>
        <v>3020</v>
      </c>
      <c r="F4" s="12">
        <f>SUM(F5:F7)</f>
        <v>3020</v>
      </c>
      <c r="G4" s="10"/>
    </row>
    <row r="5" spans="1:7" ht="14.25" x14ac:dyDescent="0.2">
      <c r="A5" s="329" t="s">
        <v>10</v>
      </c>
      <c r="B5" s="13" t="s">
        <v>11</v>
      </c>
      <c r="C5" s="14">
        <v>2200</v>
      </c>
      <c r="D5" s="15">
        <v>1500</v>
      </c>
      <c r="E5" s="16">
        <v>2300</v>
      </c>
      <c r="F5" s="17">
        <v>2300</v>
      </c>
      <c r="G5" s="18"/>
    </row>
    <row r="6" spans="1:7" ht="14.25" x14ac:dyDescent="0.2">
      <c r="A6" s="330"/>
      <c r="B6" s="19" t="s">
        <v>12</v>
      </c>
      <c r="C6" s="20">
        <v>20</v>
      </c>
      <c r="D6" s="21">
        <v>15</v>
      </c>
      <c r="E6" s="22">
        <v>20</v>
      </c>
      <c r="F6" s="23">
        <v>20</v>
      </c>
      <c r="G6" s="21"/>
    </row>
    <row r="7" spans="1:7" ht="15" thickBot="1" x14ac:dyDescent="0.25">
      <c r="A7" s="331"/>
      <c r="B7" s="24" t="s">
        <v>13</v>
      </c>
      <c r="C7" s="25">
        <v>700</v>
      </c>
      <c r="D7" s="26">
        <v>750</v>
      </c>
      <c r="E7" s="27">
        <v>700</v>
      </c>
      <c r="F7" s="28">
        <v>700</v>
      </c>
      <c r="G7" s="29" t="s">
        <v>110</v>
      </c>
    </row>
    <row r="8" spans="1:7" ht="15.75" thickBot="1" x14ac:dyDescent="0.3">
      <c r="A8" s="7">
        <v>502</v>
      </c>
      <c r="B8" s="7" t="s">
        <v>14</v>
      </c>
      <c r="C8" s="9">
        <v>1550</v>
      </c>
      <c r="D8" s="30">
        <f>SUM(D9:D12)</f>
        <v>1310</v>
      </c>
      <c r="E8" s="31">
        <f>SUM(E9:E12)</f>
        <v>1765</v>
      </c>
      <c r="F8" s="12">
        <f>SUM(F9:F12)</f>
        <v>1765</v>
      </c>
      <c r="G8" s="30"/>
    </row>
    <row r="9" spans="1:7" ht="14.25" x14ac:dyDescent="0.2">
      <c r="A9" s="332" t="s">
        <v>10</v>
      </c>
      <c r="B9" s="32" t="s">
        <v>15</v>
      </c>
      <c r="C9" s="33">
        <v>210</v>
      </c>
      <c r="D9" s="18">
        <v>150</v>
      </c>
      <c r="E9" s="34">
        <v>220</v>
      </c>
      <c r="F9" s="35">
        <v>220</v>
      </c>
      <c r="G9" s="18" t="s">
        <v>111</v>
      </c>
    </row>
    <row r="10" spans="1:7" ht="14.25" x14ac:dyDescent="0.2">
      <c r="A10" s="333"/>
      <c r="B10" s="19" t="s">
        <v>16</v>
      </c>
      <c r="C10" s="14">
        <v>760</v>
      </c>
      <c r="D10" s="15">
        <v>670</v>
      </c>
      <c r="E10" s="16">
        <v>840</v>
      </c>
      <c r="F10" s="17">
        <v>840</v>
      </c>
      <c r="G10" s="15" t="s">
        <v>112</v>
      </c>
    </row>
    <row r="11" spans="1:7" ht="14.25" x14ac:dyDescent="0.2">
      <c r="A11" s="333"/>
      <c r="B11" s="19" t="s">
        <v>17</v>
      </c>
      <c r="C11" s="20">
        <v>580</v>
      </c>
      <c r="D11" s="21">
        <v>490</v>
      </c>
      <c r="E11" s="22">
        <v>705</v>
      </c>
      <c r="F11" s="23">
        <v>705</v>
      </c>
      <c r="G11" s="15" t="s">
        <v>113</v>
      </c>
    </row>
    <row r="12" spans="1:7" ht="15" thickBot="1" x14ac:dyDescent="0.25">
      <c r="A12" s="334"/>
      <c r="B12" s="24" t="s">
        <v>18</v>
      </c>
      <c r="C12" s="36">
        <v>0</v>
      </c>
      <c r="D12" s="37">
        <v>0</v>
      </c>
      <c r="E12" s="38">
        <v>0</v>
      </c>
      <c r="F12" s="39">
        <v>0</v>
      </c>
      <c r="G12" s="26"/>
    </row>
    <row r="13" spans="1:7" ht="15.75" thickBot="1" x14ac:dyDescent="0.3">
      <c r="A13" s="7">
        <v>504</v>
      </c>
      <c r="B13" s="8" t="s">
        <v>19</v>
      </c>
      <c r="C13" s="40">
        <v>0</v>
      </c>
      <c r="D13" s="10">
        <v>1</v>
      </c>
      <c r="E13" s="11">
        <v>0</v>
      </c>
      <c r="F13" s="41">
        <v>0</v>
      </c>
      <c r="G13" s="10"/>
    </row>
    <row r="14" spans="1:7" ht="15.75" thickBot="1" x14ac:dyDescent="0.3">
      <c r="A14" s="42" t="s">
        <v>20</v>
      </c>
      <c r="B14" s="8" t="s">
        <v>21</v>
      </c>
      <c r="C14" s="40">
        <v>0</v>
      </c>
      <c r="D14" s="10">
        <v>0</v>
      </c>
      <c r="E14" s="11">
        <v>0</v>
      </c>
      <c r="F14" s="41">
        <v>0</v>
      </c>
      <c r="G14" s="10"/>
    </row>
    <row r="15" spans="1:7" ht="15.75" thickBot="1" x14ac:dyDescent="0.3">
      <c r="A15" s="7">
        <v>511</v>
      </c>
      <c r="B15" s="7" t="s">
        <v>22</v>
      </c>
      <c r="C15" s="9">
        <v>220</v>
      </c>
      <c r="D15" s="30">
        <v>260</v>
      </c>
      <c r="E15" s="31">
        <v>220</v>
      </c>
      <c r="F15" s="12">
        <v>220</v>
      </c>
      <c r="G15" s="44"/>
    </row>
    <row r="16" spans="1:7" ht="15.75" thickBot="1" x14ac:dyDescent="0.3">
      <c r="A16" s="8">
        <v>512</v>
      </c>
      <c r="B16" s="7" t="s">
        <v>23</v>
      </c>
      <c r="C16" s="40">
        <v>3</v>
      </c>
      <c r="D16" s="10">
        <v>2</v>
      </c>
      <c r="E16" s="11">
        <v>3</v>
      </c>
      <c r="F16" s="41">
        <v>3</v>
      </c>
      <c r="G16" s="30"/>
    </row>
    <row r="17" spans="1:7" ht="15.75" thickBot="1" x14ac:dyDescent="0.3">
      <c r="A17" s="7">
        <v>513</v>
      </c>
      <c r="B17" s="7" t="s">
        <v>24</v>
      </c>
      <c r="C17" s="9">
        <v>5</v>
      </c>
      <c r="D17" s="30">
        <v>2</v>
      </c>
      <c r="E17" s="31">
        <v>4</v>
      </c>
      <c r="F17" s="12">
        <v>4</v>
      </c>
      <c r="G17" s="44"/>
    </row>
    <row r="18" spans="1:7" ht="15.75" thickBot="1" x14ac:dyDescent="0.3">
      <c r="A18" s="7">
        <v>516</v>
      </c>
      <c r="B18" s="7" t="s">
        <v>25</v>
      </c>
      <c r="C18" s="9">
        <v>0</v>
      </c>
      <c r="D18" s="30">
        <v>0</v>
      </c>
      <c r="E18" s="31">
        <v>0</v>
      </c>
      <c r="F18" s="12">
        <v>0</v>
      </c>
      <c r="G18" s="44"/>
    </row>
    <row r="19" spans="1:7" ht="15.75" thickBot="1" x14ac:dyDescent="0.3">
      <c r="A19" s="7">
        <v>518</v>
      </c>
      <c r="B19" s="7" t="s">
        <v>26</v>
      </c>
      <c r="C19" s="9">
        <v>473</v>
      </c>
      <c r="D19" s="45">
        <f>SUM(D20:D22)</f>
        <v>453</v>
      </c>
      <c r="E19" s="46">
        <f>SUM(E20:E22)</f>
        <v>473</v>
      </c>
      <c r="F19" s="12">
        <f>SUM(F20:F22)</f>
        <v>473</v>
      </c>
      <c r="G19" s="30"/>
    </row>
    <row r="20" spans="1:7" ht="15" x14ac:dyDescent="0.25">
      <c r="A20" s="47" t="s">
        <v>10</v>
      </c>
      <c r="B20" s="32" t="s">
        <v>27</v>
      </c>
      <c r="C20" s="48">
        <v>13</v>
      </c>
      <c r="D20" s="49">
        <v>13</v>
      </c>
      <c r="E20" s="50">
        <v>13</v>
      </c>
      <c r="F20" s="51">
        <v>13</v>
      </c>
      <c r="G20" s="52"/>
    </row>
    <row r="21" spans="1:7" ht="15" x14ac:dyDescent="0.25">
      <c r="A21" s="53"/>
      <c r="B21" s="19" t="s">
        <v>28</v>
      </c>
      <c r="C21" s="54">
        <v>0</v>
      </c>
      <c r="D21" s="55">
        <v>0</v>
      </c>
      <c r="E21" s="56">
        <v>0</v>
      </c>
      <c r="F21" s="57">
        <v>0</v>
      </c>
      <c r="G21" s="55"/>
    </row>
    <row r="22" spans="1:7" ht="15.75" thickBot="1" x14ac:dyDescent="0.3">
      <c r="A22" s="53"/>
      <c r="B22" s="58" t="s">
        <v>13</v>
      </c>
      <c r="C22" s="59">
        <v>460</v>
      </c>
      <c r="D22" s="60">
        <v>440</v>
      </c>
      <c r="E22" s="61">
        <v>460</v>
      </c>
      <c r="F22" s="62">
        <v>460</v>
      </c>
      <c r="G22" s="63"/>
    </row>
    <row r="23" spans="1:7" ht="15.75" thickBot="1" x14ac:dyDescent="0.3">
      <c r="A23" s="64">
        <v>521</v>
      </c>
      <c r="B23" s="64" t="s">
        <v>29</v>
      </c>
      <c r="C23" s="9">
        <v>375</v>
      </c>
      <c r="D23" s="30">
        <f>SUM(D24:D27)</f>
        <v>205</v>
      </c>
      <c r="E23" s="31">
        <f>SUM(E24:E27)</f>
        <v>355</v>
      </c>
      <c r="F23" s="12">
        <f>SUM(F24:F27)</f>
        <v>355</v>
      </c>
      <c r="G23" s="30"/>
    </row>
    <row r="24" spans="1:7" ht="14.25" x14ac:dyDescent="0.2">
      <c r="A24" s="65" t="s">
        <v>10</v>
      </c>
      <c r="B24" s="66" t="s">
        <v>30</v>
      </c>
      <c r="C24" s="33">
        <v>0</v>
      </c>
      <c r="D24" s="18">
        <v>0</v>
      </c>
      <c r="E24" s="16">
        <v>0</v>
      </c>
      <c r="F24" s="17">
        <v>0</v>
      </c>
      <c r="G24" s="18"/>
    </row>
    <row r="25" spans="1:7" ht="14.25" x14ac:dyDescent="0.2">
      <c r="A25" s="67"/>
      <c r="B25" s="68" t="s">
        <v>31</v>
      </c>
      <c r="C25" s="14">
        <v>5</v>
      </c>
      <c r="D25" s="15">
        <v>5</v>
      </c>
      <c r="E25" s="22">
        <v>5</v>
      </c>
      <c r="F25" s="23">
        <v>5</v>
      </c>
      <c r="G25" s="21"/>
    </row>
    <row r="26" spans="1:7" ht="14.25" x14ac:dyDescent="0.2">
      <c r="A26" s="67"/>
      <c r="B26" s="67" t="s">
        <v>33</v>
      </c>
      <c r="C26" s="69">
        <v>0</v>
      </c>
      <c r="D26" s="29">
        <v>0</v>
      </c>
      <c r="E26" s="70">
        <v>0</v>
      </c>
      <c r="F26" s="71">
        <v>0</v>
      </c>
      <c r="G26" s="29"/>
    </row>
    <row r="27" spans="1:7" ht="15" thickBot="1" x14ac:dyDescent="0.25">
      <c r="A27" s="72"/>
      <c r="B27" s="73" t="s">
        <v>34</v>
      </c>
      <c r="C27" s="36">
        <v>370</v>
      </c>
      <c r="D27" s="37">
        <v>200</v>
      </c>
      <c r="E27" s="38">
        <v>350</v>
      </c>
      <c r="F27" s="39">
        <v>350</v>
      </c>
      <c r="G27" s="37"/>
    </row>
    <row r="28" spans="1:7" ht="15.75" thickBot="1" x14ac:dyDescent="0.3">
      <c r="A28" s="7">
        <v>524</v>
      </c>
      <c r="B28" s="7" t="s">
        <v>35</v>
      </c>
      <c r="C28" s="9">
        <v>5</v>
      </c>
      <c r="D28" s="30">
        <v>1</v>
      </c>
      <c r="E28" s="31">
        <v>1</v>
      </c>
      <c r="F28" s="12">
        <v>1</v>
      </c>
      <c r="G28" s="30"/>
    </row>
    <row r="29" spans="1:7" ht="15.75" thickBot="1" x14ac:dyDescent="0.3">
      <c r="A29" s="7">
        <v>525</v>
      </c>
      <c r="B29" s="7" t="s">
        <v>36</v>
      </c>
      <c r="C29" s="9">
        <v>96</v>
      </c>
      <c r="D29" s="30">
        <v>96</v>
      </c>
      <c r="E29" s="31">
        <v>99</v>
      </c>
      <c r="F29" s="12">
        <v>99</v>
      </c>
      <c r="G29" s="30"/>
    </row>
    <row r="30" spans="1:7" ht="15.75" thickBot="1" x14ac:dyDescent="0.3">
      <c r="A30" s="7">
        <v>527</v>
      </c>
      <c r="B30" s="7" t="s">
        <v>37</v>
      </c>
      <c r="C30" s="9">
        <v>40</v>
      </c>
      <c r="D30" s="30">
        <v>80</v>
      </c>
      <c r="E30" s="31">
        <v>30</v>
      </c>
      <c r="F30" s="12">
        <v>30</v>
      </c>
      <c r="G30" s="133" t="s">
        <v>114</v>
      </c>
    </row>
    <row r="31" spans="1:7" ht="15.75" thickBot="1" x14ac:dyDescent="0.3">
      <c r="A31" s="7">
        <v>528</v>
      </c>
      <c r="B31" s="7" t="s">
        <v>38</v>
      </c>
      <c r="C31" s="9">
        <v>0</v>
      </c>
      <c r="D31" s="30">
        <v>0</v>
      </c>
      <c r="E31" s="31">
        <v>0</v>
      </c>
      <c r="F31" s="12">
        <v>0</v>
      </c>
      <c r="G31" s="30"/>
    </row>
    <row r="32" spans="1:7" ht="15.75" thickBot="1" x14ac:dyDescent="0.3">
      <c r="A32" s="7">
        <v>531</v>
      </c>
      <c r="B32" s="7" t="s">
        <v>39</v>
      </c>
      <c r="C32" s="9">
        <v>0</v>
      </c>
      <c r="D32" s="30">
        <v>0</v>
      </c>
      <c r="E32" s="31">
        <v>0</v>
      </c>
      <c r="F32" s="12">
        <v>0</v>
      </c>
      <c r="G32" s="30"/>
    </row>
    <row r="33" spans="1:7" ht="15.75" thickBot="1" x14ac:dyDescent="0.3">
      <c r="A33" s="7">
        <v>538</v>
      </c>
      <c r="B33" s="7" t="s">
        <v>40</v>
      </c>
      <c r="C33" s="9">
        <v>8</v>
      </c>
      <c r="D33" s="30">
        <v>3</v>
      </c>
      <c r="E33" s="31">
        <v>6</v>
      </c>
      <c r="F33" s="12">
        <v>6</v>
      </c>
      <c r="G33" s="30"/>
    </row>
    <row r="34" spans="1:7" ht="15.75" thickBot="1" x14ac:dyDescent="0.3">
      <c r="A34" s="74" t="s">
        <v>41</v>
      </c>
      <c r="B34" s="7" t="s">
        <v>42</v>
      </c>
      <c r="C34" s="9">
        <v>0</v>
      </c>
      <c r="D34" s="63">
        <v>0</v>
      </c>
      <c r="E34" s="75">
        <v>0</v>
      </c>
      <c r="F34" s="76">
        <v>0</v>
      </c>
      <c r="G34" s="30"/>
    </row>
    <row r="35" spans="1:7" ht="15.75" thickBot="1" x14ac:dyDescent="0.3">
      <c r="A35" s="7">
        <v>543</v>
      </c>
      <c r="B35" s="7" t="s">
        <v>43</v>
      </c>
      <c r="C35" s="9">
        <v>0</v>
      </c>
      <c r="D35" s="30">
        <v>0</v>
      </c>
      <c r="E35" s="31">
        <v>0</v>
      </c>
      <c r="F35" s="12">
        <v>0</v>
      </c>
      <c r="G35" s="30"/>
    </row>
    <row r="36" spans="1:7" ht="15.75" thickBot="1" x14ac:dyDescent="0.3">
      <c r="A36" s="74">
        <v>548</v>
      </c>
      <c r="B36" s="7" t="s">
        <v>44</v>
      </c>
      <c r="C36" s="9">
        <v>0</v>
      </c>
      <c r="D36" s="30">
        <v>0</v>
      </c>
      <c r="E36" s="31">
        <v>0</v>
      </c>
      <c r="F36" s="12">
        <v>0</v>
      </c>
      <c r="G36" s="30"/>
    </row>
    <row r="37" spans="1:7" ht="15.75" thickBot="1" x14ac:dyDescent="0.3">
      <c r="A37" s="7">
        <v>551</v>
      </c>
      <c r="B37" s="7" t="s">
        <v>45</v>
      </c>
      <c r="C37" s="9">
        <v>0</v>
      </c>
      <c r="D37" s="30">
        <v>0</v>
      </c>
      <c r="E37" s="31">
        <v>0</v>
      </c>
      <c r="F37" s="12">
        <v>0</v>
      </c>
      <c r="G37" s="30"/>
    </row>
    <row r="38" spans="1:7" ht="15.75" thickBot="1" x14ac:dyDescent="0.3">
      <c r="A38" s="74" t="s">
        <v>46</v>
      </c>
      <c r="B38" s="7" t="s">
        <v>47</v>
      </c>
      <c r="C38" s="9">
        <v>0</v>
      </c>
      <c r="D38" s="30">
        <v>0</v>
      </c>
      <c r="E38" s="31">
        <v>0</v>
      </c>
      <c r="F38" s="12">
        <v>0</v>
      </c>
      <c r="G38" s="30"/>
    </row>
    <row r="39" spans="1:7" ht="15.75" thickBot="1" x14ac:dyDescent="0.3">
      <c r="A39" s="74">
        <v>556</v>
      </c>
      <c r="B39" s="7" t="s">
        <v>48</v>
      </c>
      <c r="C39" s="9">
        <v>0</v>
      </c>
      <c r="D39" s="30">
        <v>0</v>
      </c>
      <c r="E39" s="31">
        <v>0</v>
      </c>
      <c r="F39" s="12">
        <v>0</v>
      </c>
      <c r="G39" s="30"/>
    </row>
    <row r="40" spans="1:7" ht="15.75" thickBot="1" x14ac:dyDescent="0.3">
      <c r="A40" s="74">
        <v>557</v>
      </c>
      <c r="B40" s="7" t="s">
        <v>49</v>
      </c>
      <c r="C40" s="9">
        <v>0</v>
      </c>
      <c r="D40" s="30">
        <v>0</v>
      </c>
      <c r="E40" s="31">
        <v>0</v>
      </c>
      <c r="F40" s="12">
        <v>0</v>
      </c>
      <c r="G40" s="30"/>
    </row>
    <row r="41" spans="1:7" ht="15.75" thickBot="1" x14ac:dyDescent="0.3">
      <c r="A41" s="74">
        <v>558</v>
      </c>
      <c r="B41" s="7" t="s">
        <v>50</v>
      </c>
      <c r="C41" s="9">
        <v>360</v>
      </c>
      <c r="D41" s="30">
        <v>300</v>
      </c>
      <c r="E41" s="31">
        <v>350</v>
      </c>
      <c r="F41" s="12">
        <v>350</v>
      </c>
      <c r="G41" s="30"/>
    </row>
    <row r="42" spans="1:7" ht="15.75" thickBot="1" x14ac:dyDescent="0.3">
      <c r="A42" s="74">
        <v>549</v>
      </c>
      <c r="B42" s="7" t="s">
        <v>51</v>
      </c>
      <c r="C42" s="9">
        <v>169</v>
      </c>
      <c r="D42" s="30">
        <v>151</v>
      </c>
      <c r="E42" s="31">
        <v>154</v>
      </c>
      <c r="F42" s="12">
        <v>154</v>
      </c>
      <c r="G42" s="30"/>
    </row>
    <row r="43" spans="1:7" ht="15.75" thickBot="1" x14ac:dyDescent="0.3">
      <c r="A43" s="74" t="s">
        <v>52</v>
      </c>
      <c r="B43" s="7" t="s">
        <v>53</v>
      </c>
      <c r="C43" s="9">
        <v>0</v>
      </c>
      <c r="D43" s="30">
        <v>0</v>
      </c>
      <c r="E43" s="31">
        <v>0</v>
      </c>
      <c r="F43" s="12">
        <v>0</v>
      </c>
      <c r="G43" s="30"/>
    </row>
    <row r="44" spans="1:7" ht="15.75" thickBot="1" x14ac:dyDescent="0.3">
      <c r="A44" s="8">
        <v>569</v>
      </c>
      <c r="B44" s="8" t="s">
        <v>54</v>
      </c>
      <c r="C44" s="40">
        <v>3</v>
      </c>
      <c r="D44" s="10">
        <v>3</v>
      </c>
      <c r="E44" s="11">
        <v>3</v>
      </c>
      <c r="F44" s="41">
        <v>3</v>
      </c>
      <c r="G44" s="10"/>
    </row>
    <row r="45" spans="1:7" ht="15.75" thickBot="1" x14ac:dyDescent="0.3">
      <c r="A45" s="74" t="s">
        <v>55</v>
      </c>
      <c r="B45" s="7" t="s">
        <v>56</v>
      </c>
      <c r="C45" s="9">
        <v>32075</v>
      </c>
      <c r="D45" s="9">
        <v>32075</v>
      </c>
      <c r="E45" s="46">
        <v>32075</v>
      </c>
      <c r="F45" s="12">
        <v>32075</v>
      </c>
      <c r="G45" s="77" t="s">
        <v>57</v>
      </c>
    </row>
    <row r="46" spans="1:7" ht="15.75" thickBot="1" x14ac:dyDescent="0.3">
      <c r="A46" s="42" t="s">
        <v>55</v>
      </c>
      <c r="B46" s="53" t="s">
        <v>58</v>
      </c>
      <c r="C46" s="78">
        <v>8</v>
      </c>
      <c r="D46" s="78">
        <v>8</v>
      </c>
      <c r="E46" s="134">
        <v>8</v>
      </c>
      <c r="F46" s="76">
        <v>8</v>
      </c>
      <c r="G46" s="79" t="s">
        <v>59</v>
      </c>
    </row>
    <row r="47" spans="1:7" ht="15.75" thickBot="1" x14ac:dyDescent="0.3">
      <c r="A47" s="80"/>
      <c r="B47" s="80" t="s">
        <v>60</v>
      </c>
      <c r="C47" s="81"/>
      <c r="D47" s="82">
        <v>289</v>
      </c>
      <c r="E47" s="83"/>
      <c r="F47" s="84"/>
      <c r="G47" s="82"/>
    </row>
    <row r="48" spans="1:7" ht="16.5" thickTop="1" thickBot="1" x14ac:dyDescent="0.3">
      <c r="A48" s="85" t="s">
        <v>61</v>
      </c>
      <c r="B48" s="8" t="s">
        <v>62</v>
      </c>
      <c r="C48" s="40">
        <v>38310</v>
      </c>
      <c r="D48" s="10">
        <f>SUM(D4,D8,D13:D19,D23,D28:D47)</f>
        <v>37504</v>
      </c>
      <c r="E48" s="11">
        <f>SUM(E4,E8,E13:E19,E23,E28:E47)</f>
        <v>38566</v>
      </c>
      <c r="F48" s="41">
        <f>SUM(F4,F8,F13:F19,F23,F28:F47)</f>
        <v>38566</v>
      </c>
      <c r="G48" s="10"/>
    </row>
    <row r="49" spans="1:7" ht="15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0</v>
      </c>
      <c r="D52" s="30">
        <v>0</v>
      </c>
      <c r="E52" s="31">
        <v>0</v>
      </c>
      <c r="F52" s="12">
        <v>0</v>
      </c>
      <c r="G52" s="7"/>
    </row>
    <row r="53" spans="1:7" ht="15.75" thickBot="1" x14ac:dyDescent="0.3">
      <c r="A53" s="7">
        <v>603</v>
      </c>
      <c r="B53" s="7" t="s">
        <v>66</v>
      </c>
      <c r="C53" s="9">
        <v>240</v>
      </c>
      <c r="D53" s="30">
        <v>90</v>
      </c>
      <c r="E53" s="31">
        <v>250</v>
      </c>
      <c r="F53" s="12">
        <v>250</v>
      </c>
      <c r="G53" s="7"/>
    </row>
    <row r="54" spans="1:7" ht="15.75" thickBot="1" x14ac:dyDescent="0.3">
      <c r="A54" s="7">
        <v>604</v>
      </c>
      <c r="B54" s="7" t="s">
        <v>67</v>
      </c>
      <c r="C54" s="9">
        <v>0</v>
      </c>
      <c r="D54" s="30">
        <v>1</v>
      </c>
      <c r="E54" s="31">
        <v>0</v>
      </c>
      <c r="F54" s="12">
        <v>0</v>
      </c>
      <c r="G54" s="7"/>
    </row>
    <row r="55" spans="1:7" ht="15.75" thickBot="1" x14ac:dyDescent="0.3">
      <c r="A55" s="74">
        <v>609</v>
      </c>
      <c r="B55" s="7" t="s">
        <v>68</v>
      </c>
      <c r="C55" s="9">
        <v>2602</v>
      </c>
      <c r="D55" s="30">
        <v>1764</v>
      </c>
      <c r="E55" s="31">
        <v>2720</v>
      </c>
      <c r="F55" s="12">
        <v>2720</v>
      </c>
      <c r="G55" s="7"/>
    </row>
    <row r="56" spans="1:7" ht="15.75" thickBot="1" x14ac:dyDescent="0.3">
      <c r="A56" s="74">
        <v>641</v>
      </c>
      <c r="B56" s="7" t="s">
        <v>69</v>
      </c>
      <c r="C56" s="9">
        <v>0</v>
      </c>
      <c r="D56" s="30">
        <v>0</v>
      </c>
      <c r="E56" s="31">
        <v>0</v>
      </c>
      <c r="F56" s="12">
        <v>0</v>
      </c>
      <c r="G56" s="7"/>
    </row>
    <row r="57" spans="1:7" ht="15.75" thickBot="1" x14ac:dyDescent="0.3">
      <c r="A57" s="7">
        <v>642</v>
      </c>
      <c r="B57" s="7" t="s">
        <v>42</v>
      </c>
      <c r="C57" s="9">
        <v>0</v>
      </c>
      <c r="D57" s="30">
        <v>0</v>
      </c>
      <c r="E57" s="31">
        <v>0</v>
      </c>
      <c r="F57" s="12">
        <v>0</v>
      </c>
      <c r="G57" s="89"/>
    </row>
    <row r="58" spans="1:7" ht="15.75" thickBot="1" x14ac:dyDescent="0.3">
      <c r="A58" s="42" t="s">
        <v>70</v>
      </c>
      <c r="B58" s="53" t="s">
        <v>71</v>
      </c>
      <c r="C58" s="40">
        <v>0</v>
      </c>
      <c r="D58" s="10">
        <v>24</v>
      </c>
      <c r="E58" s="11">
        <v>0</v>
      </c>
      <c r="F58" s="41">
        <v>0</v>
      </c>
      <c r="G58" s="90"/>
    </row>
    <row r="59" spans="1:7" ht="15.75" thickBot="1" x14ac:dyDescent="0.3">
      <c r="A59" s="7">
        <v>648</v>
      </c>
      <c r="B59" s="7" t="s">
        <v>72</v>
      </c>
      <c r="C59" s="9">
        <v>51</v>
      </c>
      <c r="D59" s="30">
        <v>30</v>
      </c>
      <c r="E59" s="31">
        <v>117</v>
      </c>
      <c r="F59" s="12">
        <v>117</v>
      </c>
      <c r="G59" s="102" t="s">
        <v>115</v>
      </c>
    </row>
    <row r="60" spans="1:7" ht="15.75" thickBot="1" x14ac:dyDescent="0.3">
      <c r="A60" s="7">
        <v>649</v>
      </c>
      <c r="B60" s="7" t="s">
        <v>73</v>
      </c>
      <c r="C60" s="9">
        <v>25</v>
      </c>
      <c r="D60" s="30">
        <v>232</v>
      </c>
      <c r="E60" s="31">
        <v>20</v>
      </c>
      <c r="F60" s="12">
        <v>20</v>
      </c>
      <c r="G60" s="102" t="s">
        <v>116</v>
      </c>
    </row>
    <row r="61" spans="1:7" ht="15.75" thickBot="1" x14ac:dyDescent="0.3">
      <c r="A61" s="7">
        <v>662</v>
      </c>
      <c r="B61" s="7" t="s">
        <v>74</v>
      </c>
      <c r="C61" s="9">
        <v>5</v>
      </c>
      <c r="D61" s="30">
        <v>7</v>
      </c>
      <c r="E61" s="31">
        <v>7</v>
      </c>
      <c r="F61" s="12">
        <v>7</v>
      </c>
      <c r="G61" s="89"/>
    </row>
    <row r="62" spans="1:7" ht="15.75" thickBot="1" x14ac:dyDescent="0.3">
      <c r="A62" s="91" t="s">
        <v>75</v>
      </c>
      <c r="B62" s="92" t="s">
        <v>76</v>
      </c>
      <c r="C62" s="93">
        <v>32</v>
      </c>
      <c r="D62" s="52">
        <v>1</v>
      </c>
      <c r="E62" s="94">
        <v>2</v>
      </c>
      <c r="F62" s="95">
        <v>2</v>
      </c>
      <c r="G62" s="96"/>
    </row>
    <row r="63" spans="1:7" ht="15.75" thickBot="1" x14ac:dyDescent="0.3">
      <c r="A63" s="74" t="s">
        <v>77</v>
      </c>
      <c r="B63" s="7" t="s">
        <v>78</v>
      </c>
      <c r="C63" s="9">
        <v>32083</v>
      </c>
      <c r="D63" s="45">
        <f>SUM(D64:D66)</f>
        <v>32083</v>
      </c>
      <c r="E63" s="46">
        <f>SUM(E64:E66)</f>
        <v>32083</v>
      </c>
      <c r="F63" s="12">
        <f>SUM(F64:F66)</f>
        <v>32083</v>
      </c>
      <c r="G63" s="89"/>
    </row>
    <row r="64" spans="1:7" ht="15.75" thickBot="1" x14ac:dyDescent="0.3">
      <c r="A64" s="97" t="s">
        <v>10</v>
      </c>
      <c r="B64" s="98" t="s">
        <v>79</v>
      </c>
      <c r="C64" s="99"/>
      <c r="D64" s="100"/>
      <c r="E64" s="135"/>
      <c r="F64" s="95"/>
      <c r="G64" s="101" t="s">
        <v>80</v>
      </c>
    </row>
    <row r="65" spans="1:7" ht="15.75" thickBot="1" x14ac:dyDescent="0.3">
      <c r="A65" s="97"/>
      <c r="B65" s="102" t="s">
        <v>81</v>
      </c>
      <c r="C65" s="9">
        <v>32075</v>
      </c>
      <c r="D65" s="9">
        <v>32075</v>
      </c>
      <c r="E65" s="136">
        <v>32075</v>
      </c>
      <c r="F65" s="12">
        <v>32075</v>
      </c>
      <c r="G65" s="96" t="s">
        <v>57</v>
      </c>
    </row>
    <row r="66" spans="1:7" ht="15.75" thickBot="1" x14ac:dyDescent="0.3">
      <c r="A66" s="103"/>
      <c r="B66" s="104" t="s">
        <v>82</v>
      </c>
      <c r="C66" s="81">
        <v>8</v>
      </c>
      <c r="D66" s="81">
        <v>8</v>
      </c>
      <c r="E66" s="137">
        <v>8</v>
      </c>
      <c r="F66" s="84">
        <v>8</v>
      </c>
      <c r="G66" s="106" t="s">
        <v>59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35038</v>
      </c>
      <c r="D67" s="40">
        <f>SUM(D52:D63)</f>
        <v>34232</v>
      </c>
      <c r="E67" s="107">
        <f>SUM(E52:E63)</f>
        <v>35199</v>
      </c>
      <c r="F67" s="41">
        <f>SUM(F52:F63)</f>
        <v>35199</v>
      </c>
      <c r="G67" s="8"/>
    </row>
    <row r="68" spans="1:7" ht="15.75" thickBot="1" x14ac:dyDescent="0.3">
      <c r="A68" s="86"/>
      <c r="B68" s="86"/>
      <c r="C68" s="87"/>
      <c r="D68" s="87"/>
      <c r="E68" s="87"/>
      <c r="F68" s="87"/>
      <c r="G68" s="86"/>
    </row>
    <row r="69" spans="1:7" ht="24.75" thickBot="1" x14ac:dyDescent="0.3">
      <c r="A69" s="111" t="s">
        <v>86</v>
      </c>
      <c r="B69" s="111"/>
      <c r="C69" s="111"/>
      <c r="D69" s="111"/>
      <c r="E69" s="138" t="s">
        <v>6</v>
      </c>
      <c r="F69" s="139" t="s">
        <v>7</v>
      </c>
      <c r="G69" s="111"/>
    </row>
    <row r="70" spans="1:7" ht="14.25" x14ac:dyDescent="0.2">
      <c r="A70" s="32" t="s">
        <v>87</v>
      </c>
      <c r="B70" s="32" t="s">
        <v>88</v>
      </c>
      <c r="C70" s="113">
        <v>35038</v>
      </c>
      <c r="D70" s="113">
        <f>SUM(D67)</f>
        <v>34232</v>
      </c>
      <c r="E70" s="114">
        <f>SUM(E67)</f>
        <v>35199</v>
      </c>
      <c r="F70" s="115">
        <f>SUM(F67)</f>
        <v>35199</v>
      </c>
      <c r="G70" s="32"/>
    </row>
    <row r="71" spans="1:7" ht="14.25" x14ac:dyDescent="0.2">
      <c r="A71" s="90" t="s">
        <v>87</v>
      </c>
      <c r="B71" s="90" t="s">
        <v>89</v>
      </c>
      <c r="C71" s="116">
        <v>0</v>
      </c>
      <c r="D71" s="116">
        <f>'[2]Př.10C-ZŠ Školní'!D71</f>
        <v>0</v>
      </c>
      <c r="E71" s="117">
        <f>'[2]Př.10C-ZŠ Školní'!E71</f>
        <v>0</v>
      </c>
      <c r="F71" s="118">
        <f>'[2]Př.10C-ZŠ Školní'!F71</f>
        <v>0</v>
      </c>
      <c r="G71" s="90"/>
    </row>
    <row r="72" spans="1:7" ht="14.25" x14ac:dyDescent="0.2">
      <c r="A72" s="19" t="s">
        <v>90</v>
      </c>
      <c r="B72" s="19" t="s">
        <v>91</v>
      </c>
      <c r="C72" s="119">
        <v>38310</v>
      </c>
      <c r="D72" s="119">
        <f>SUM(D48)</f>
        <v>37504</v>
      </c>
      <c r="E72" s="117">
        <f>SUM(E48)</f>
        <v>38566</v>
      </c>
      <c r="F72" s="118">
        <f>SUM(F48)</f>
        <v>38566</v>
      </c>
      <c r="G72" s="120"/>
    </row>
    <row r="73" spans="1:7" ht="15" thickBot="1" x14ac:dyDescent="0.25">
      <c r="A73" s="24" t="s">
        <v>90</v>
      </c>
      <c r="B73" s="24" t="s">
        <v>92</v>
      </c>
      <c r="C73" s="121">
        <v>0</v>
      </c>
      <c r="D73" s="121">
        <v>0</v>
      </c>
      <c r="E73" s="117">
        <v>0</v>
      </c>
      <c r="F73" s="118">
        <v>0</v>
      </c>
      <c r="G73" s="24"/>
    </row>
    <row r="74" spans="1:7" ht="15.75" thickBot="1" x14ac:dyDescent="0.3">
      <c r="A74" s="7"/>
      <c r="B74" s="122" t="s">
        <v>93</v>
      </c>
      <c r="C74" s="123">
        <v>3272</v>
      </c>
      <c r="D74" s="123">
        <f>SUM(D72-D70)</f>
        <v>3272</v>
      </c>
      <c r="E74" s="124">
        <f>SUM(E72-E70)</f>
        <v>3367</v>
      </c>
      <c r="F74" s="125">
        <f>SUM(F72-F70)</f>
        <v>3367</v>
      </c>
      <c r="G74" s="7"/>
    </row>
    <row r="75" spans="1:7" ht="15" x14ac:dyDescent="0.25">
      <c r="A75" s="86"/>
      <c r="B75" s="126"/>
      <c r="C75" s="127"/>
      <c r="D75" s="127"/>
      <c r="E75" s="128"/>
      <c r="F75" s="128"/>
      <c r="G75" s="86"/>
    </row>
    <row r="76" spans="1:7" ht="15" x14ac:dyDescent="0.25">
      <c r="A76" s="335" t="s">
        <v>94</v>
      </c>
      <c r="B76" s="335"/>
      <c r="C76" s="335"/>
      <c r="D76" s="335"/>
      <c r="E76" s="335"/>
      <c r="F76" s="335"/>
      <c r="G76" s="335"/>
    </row>
    <row r="77" spans="1:7" ht="15" x14ac:dyDescent="0.25">
      <c r="A77" s="129" t="s">
        <v>95</v>
      </c>
      <c r="B77" s="126"/>
      <c r="C77" s="127"/>
      <c r="D77" s="127"/>
      <c r="E77" s="127"/>
      <c r="F77" s="127"/>
      <c r="G77" s="86"/>
    </row>
    <row r="78" spans="1:7" ht="15" x14ac:dyDescent="0.25">
      <c r="A78" s="86"/>
      <c r="B78" s="126"/>
      <c r="C78" s="127"/>
      <c r="D78" s="127"/>
      <c r="E78" s="127"/>
      <c r="F78" s="127"/>
      <c r="G78" s="86"/>
    </row>
    <row r="79" spans="1:7" ht="15" x14ac:dyDescent="0.25">
      <c r="A79" s="322" t="s">
        <v>117</v>
      </c>
      <c r="B79" s="322"/>
      <c r="C79" s="109"/>
      <c r="D79" s="109"/>
      <c r="E79" s="109"/>
      <c r="F79" s="110"/>
      <c r="G79" s="108"/>
    </row>
    <row r="80" spans="1:7" ht="15" x14ac:dyDescent="0.25">
      <c r="A80" s="322" t="s">
        <v>118</v>
      </c>
      <c r="B80" s="322"/>
      <c r="C80" s="109"/>
      <c r="D80" s="109"/>
      <c r="E80" s="109"/>
      <c r="F80" s="110"/>
      <c r="G80" s="108"/>
    </row>
    <row r="81" spans="1:7" ht="15" x14ac:dyDescent="0.25">
      <c r="A81" s="322" t="s">
        <v>119</v>
      </c>
      <c r="B81" s="322"/>
      <c r="C81" s="109"/>
      <c r="D81" s="109"/>
      <c r="E81" s="109"/>
      <c r="F81" s="110"/>
      <c r="G81" s="108"/>
    </row>
    <row r="82" spans="1:7" ht="15" x14ac:dyDescent="0.25">
      <c r="A82" s="108"/>
      <c r="B82" s="108"/>
      <c r="C82" s="109"/>
      <c r="D82" s="109"/>
      <c r="E82" s="109"/>
      <c r="F82" s="110"/>
      <c r="G82" s="108"/>
    </row>
    <row r="83" spans="1:7" ht="15" x14ac:dyDescent="0.25">
      <c r="A83" s="108"/>
      <c r="B83" s="108"/>
      <c r="C83" s="109"/>
      <c r="D83" s="109"/>
      <c r="E83" s="109"/>
      <c r="F83" s="110"/>
      <c r="G83" s="108"/>
    </row>
    <row r="84" spans="1:7" ht="14.25" x14ac:dyDescent="0.2">
      <c r="A84" s="108"/>
    </row>
    <row r="85" spans="1:7" ht="14.25" x14ac:dyDescent="0.2">
      <c r="A85" s="108"/>
    </row>
    <row r="86" spans="1:7" ht="14.25" x14ac:dyDescent="0.2">
      <c r="A86" s="108"/>
    </row>
    <row r="87" spans="1:7" ht="14.25" x14ac:dyDescent="0.2">
      <c r="A87" s="108"/>
    </row>
    <row r="88" spans="1:7" ht="14.25" x14ac:dyDescent="0.2">
      <c r="A88" s="108"/>
    </row>
    <row r="89" spans="1:7" ht="14.25" x14ac:dyDescent="0.2">
      <c r="A89" s="108"/>
    </row>
    <row r="90" spans="1:7" ht="14.25" x14ac:dyDescent="0.2">
      <c r="A90" s="108"/>
    </row>
    <row r="91" spans="1:7" ht="14.25" x14ac:dyDescent="0.2">
      <c r="A91" s="108"/>
    </row>
    <row r="92" spans="1:7" ht="14.25" x14ac:dyDescent="0.2">
      <c r="A92" s="108"/>
    </row>
    <row r="93" spans="1:7" ht="14.25" x14ac:dyDescent="0.2">
      <c r="A93" s="108"/>
    </row>
    <row r="94" spans="1:7" ht="14.25" x14ac:dyDescent="0.2">
      <c r="A94" s="108"/>
    </row>
  </sheetData>
  <protectedRanges>
    <protectedRange sqref="C2" name="Oblast10_1_2"/>
    <protectedRange sqref="C79:G81" name="Oblast9_1_1"/>
    <protectedRange sqref="G30 C52:G63" name="Oblast8_1_1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F47 G24:G29 G31:G47 D65:F66" name="Oblast7_1_2"/>
    <protectedRange sqref="C65:C66 G65:G66 C64:G64" name="Oblast8_2_1_1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6:G76"/>
  </mergeCells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2A6C-3250-4678-BDE7-8AB655933713}">
  <dimension ref="A1:H100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8" ht="16.5" thickBot="1" x14ac:dyDescent="0.25">
      <c r="A1" s="323" t="s">
        <v>322</v>
      </c>
      <c r="B1" s="323"/>
      <c r="C1" s="323"/>
      <c r="D1" s="323"/>
      <c r="E1" s="323"/>
      <c r="F1" s="323"/>
      <c r="G1" s="323"/>
      <c r="H1" s="108"/>
    </row>
    <row r="2" spans="1:8" ht="16.5" thickBot="1" x14ac:dyDescent="0.3">
      <c r="A2" s="324" t="s">
        <v>0</v>
      </c>
      <c r="B2" s="325"/>
      <c r="C2" s="326" t="s">
        <v>120</v>
      </c>
      <c r="D2" s="327"/>
      <c r="E2" s="327"/>
      <c r="F2" s="327"/>
      <c r="G2" s="328"/>
      <c r="H2" s="108"/>
    </row>
    <row r="3" spans="1:8" ht="54.75" customHeight="1" thickBot="1" x14ac:dyDescent="0.3">
      <c r="A3" s="1" t="s">
        <v>2</v>
      </c>
      <c r="B3" s="2" t="s">
        <v>3</v>
      </c>
      <c r="C3" s="3" t="s">
        <v>4</v>
      </c>
      <c r="D3" s="3" t="s">
        <v>5</v>
      </c>
      <c r="E3" s="4" t="s">
        <v>121</v>
      </c>
      <c r="F3" s="5" t="s">
        <v>122</v>
      </c>
      <c r="G3" s="6" t="s">
        <v>8</v>
      </c>
      <c r="H3" s="140"/>
    </row>
    <row r="4" spans="1:8" ht="15.75" thickBot="1" x14ac:dyDescent="0.3">
      <c r="A4" s="7">
        <v>501</v>
      </c>
      <c r="B4" s="8" t="s">
        <v>9</v>
      </c>
      <c r="C4" s="9">
        <f>SUM(C5:C7)</f>
        <v>797</v>
      </c>
      <c r="D4" s="9">
        <f>SUM(D5:D7)</f>
        <v>797</v>
      </c>
      <c r="E4" s="46">
        <f>SUM(E5:E7)</f>
        <v>797</v>
      </c>
      <c r="F4" s="12">
        <f>SUM(F5:F7)</f>
        <v>797</v>
      </c>
      <c r="G4" s="10"/>
      <c r="H4" s="140"/>
    </row>
    <row r="5" spans="1:8" ht="14.25" x14ac:dyDescent="0.2">
      <c r="A5" s="329" t="s">
        <v>10</v>
      </c>
      <c r="B5" s="13" t="s">
        <v>11</v>
      </c>
      <c r="C5" s="14">
        <v>450</v>
      </c>
      <c r="D5" s="15">
        <v>450</v>
      </c>
      <c r="E5" s="16">
        <v>450</v>
      </c>
      <c r="F5" s="17">
        <v>450</v>
      </c>
      <c r="G5" s="18"/>
      <c r="H5" s="108"/>
    </row>
    <row r="6" spans="1:8" ht="14.25" x14ac:dyDescent="0.2">
      <c r="A6" s="330"/>
      <c r="B6" s="19" t="s">
        <v>12</v>
      </c>
      <c r="C6" s="20">
        <v>35</v>
      </c>
      <c r="D6" s="21">
        <v>35</v>
      </c>
      <c r="E6" s="22">
        <v>35</v>
      </c>
      <c r="F6" s="23">
        <v>35</v>
      </c>
      <c r="G6" s="21"/>
      <c r="H6" s="108"/>
    </row>
    <row r="7" spans="1:8" ht="15" thickBot="1" x14ac:dyDescent="0.25">
      <c r="A7" s="331"/>
      <c r="B7" s="24" t="s">
        <v>13</v>
      </c>
      <c r="C7" s="25">
        <v>312</v>
      </c>
      <c r="D7" s="26">
        <v>312</v>
      </c>
      <c r="E7" s="27">
        <v>312</v>
      </c>
      <c r="F7" s="28">
        <v>312</v>
      </c>
      <c r="G7" s="29"/>
      <c r="H7" s="108"/>
    </row>
    <row r="8" spans="1:8" ht="15.75" thickBot="1" x14ac:dyDescent="0.3">
      <c r="A8" s="7">
        <v>502</v>
      </c>
      <c r="B8" s="7" t="s">
        <v>14</v>
      </c>
      <c r="C8" s="9">
        <f>SUM(C9:C12)</f>
        <v>590</v>
      </c>
      <c r="D8" s="9">
        <f>SUM(D9:D12)</f>
        <v>590</v>
      </c>
      <c r="E8" s="46">
        <f>SUM(E9:E12)</f>
        <v>950</v>
      </c>
      <c r="F8" s="12">
        <f>SUM(F9:F12)</f>
        <v>730</v>
      </c>
      <c r="G8" s="30"/>
      <c r="H8" s="140"/>
    </row>
    <row r="9" spans="1:8" ht="14.25" x14ac:dyDescent="0.2">
      <c r="A9" s="332" t="s">
        <v>10</v>
      </c>
      <c r="B9" s="32" t="s">
        <v>15</v>
      </c>
      <c r="C9" s="33">
        <v>65</v>
      </c>
      <c r="D9" s="18">
        <v>65</v>
      </c>
      <c r="E9" s="34">
        <v>65</v>
      </c>
      <c r="F9" s="35">
        <v>65</v>
      </c>
      <c r="G9" s="18"/>
      <c r="H9" s="108"/>
    </row>
    <row r="10" spans="1:8" ht="14.25" x14ac:dyDescent="0.2">
      <c r="A10" s="333"/>
      <c r="B10" s="19" t="s">
        <v>16</v>
      </c>
      <c r="C10" s="14">
        <v>280</v>
      </c>
      <c r="D10" s="15">
        <v>280</v>
      </c>
      <c r="E10" s="16">
        <v>530</v>
      </c>
      <c r="F10" s="17">
        <v>350</v>
      </c>
      <c r="G10" s="15" t="s">
        <v>123</v>
      </c>
      <c r="H10" s="108"/>
    </row>
    <row r="11" spans="1:8" ht="14.25" x14ac:dyDescent="0.2">
      <c r="A11" s="333"/>
      <c r="B11" s="19" t="s">
        <v>17</v>
      </c>
      <c r="C11" s="20">
        <v>185</v>
      </c>
      <c r="D11" s="21">
        <v>185</v>
      </c>
      <c r="E11" s="22">
        <v>280</v>
      </c>
      <c r="F11" s="23">
        <v>240</v>
      </c>
      <c r="G11" s="21" t="s">
        <v>124</v>
      </c>
      <c r="H11" s="108"/>
    </row>
    <row r="12" spans="1:8" ht="15" thickBot="1" x14ac:dyDescent="0.25">
      <c r="A12" s="334"/>
      <c r="B12" s="24" t="s">
        <v>18</v>
      </c>
      <c r="C12" s="36">
        <v>60</v>
      </c>
      <c r="D12" s="37">
        <v>60</v>
      </c>
      <c r="E12" s="38">
        <v>75</v>
      </c>
      <c r="F12" s="39">
        <v>75</v>
      </c>
      <c r="G12" s="26"/>
      <c r="H12" s="108"/>
    </row>
    <row r="13" spans="1:8" ht="15.75" thickBot="1" x14ac:dyDescent="0.3">
      <c r="A13" s="7">
        <v>504</v>
      </c>
      <c r="B13" s="8" t="s">
        <v>19</v>
      </c>
      <c r="C13" s="40"/>
      <c r="D13" s="10"/>
      <c r="E13" s="11"/>
      <c r="F13" s="41"/>
      <c r="G13" s="10"/>
      <c r="H13" s="86"/>
    </row>
    <row r="14" spans="1:8" ht="15.75" thickBot="1" x14ac:dyDescent="0.3">
      <c r="A14" s="42" t="s">
        <v>20</v>
      </c>
      <c r="B14" s="8" t="s">
        <v>21</v>
      </c>
      <c r="C14" s="40"/>
      <c r="D14" s="10"/>
      <c r="E14" s="11"/>
      <c r="F14" s="41"/>
      <c r="G14" s="10"/>
      <c r="H14" s="86"/>
    </row>
    <row r="15" spans="1:8" ht="15.75" thickBot="1" x14ac:dyDescent="0.3">
      <c r="A15" s="7">
        <v>511</v>
      </c>
      <c r="B15" s="7" t="s">
        <v>22</v>
      </c>
      <c r="C15" s="9">
        <v>170</v>
      </c>
      <c r="D15" s="30">
        <v>170</v>
      </c>
      <c r="E15" s="31">
        <v>170</v>
      </c>
      <c r="F15" s="12">
        <v>170</v>
      </c>
      <c r="G15" s="44"/>
      <c r="H15" s="141"/>
    </row>
    <row r="16" spans="1:8" ht="15.75" thickBot="1" x14ac:dyDescent="0.3">
      <c r="A16" s="8">
        <v>512</v>
      </c>
      <c r="B16" s="7" t="s">
        <v>23</v>
      </c>
      <c r="C16" s="40">
        <v>50</v>
      </c>
      <c r="D16" s="10">
        <v>50</v>
      </c>
      <c r="E16" s="11">
        <v>50</v>
      </c>
      <c r="F16" s="41">
        <v>50</v>
      </c>
      <c r="G16" s="30"/>
      <c r="H16" s="140"/>
    </row>
    <row r="17" spans="1:8" ht="15.75" thickBot="1" x14ac:dyDescent="0.3">
      <c r="A17" s="7">
        <v>513</v>
      </c>
      <c r="B17" s="7" t="s">
        <v>24</v>
      </c>
      <c r="C17" s="9"/>
      <c r="D17" s="30"/>
      <c r="E17" s="31"/>
      <c r="F17" s="12"/>
      <c r="G17" s="44"/>
      <c r="H17" s="108"/>
    </row>
    <row r="18" spans="1:8" ht="15.75" thickBot="1" x14ac:dyDescent="0.3">
      <c r="A18" s="7">
        <v>516</v>
      </c>
      <c r="B18" s="7" t="s">
        <v>25</v>
      </c>
      <c r="C18" s="9"/>
      <c r="D18" s="30"/>
      <c r="E18" s="31"/>
      <c r="F18" s="12"/>
      <c r="G18" s="44"/>
      <c r="H18" s="108"/>
    </row>
    <row r="19" spans="1:8" ht="15.75" thickBot="1" x14ac:dyDescent="0.3">
      <c r="A19" s="7">
        <v>518</v>
      </c>
      <c r="B19" s="7" t="s">
        <v>26</v>
      </c>
      <c r="C19" s="9">
        <f>SUM(C20:C22)</f>
        <v>395</v>
      </c>
      <c r="D19" s="9">
        <f>SUM(D20:D22)</f>
        <v>395</v>
      </c>
      <c r="E19" s="46">
        <f>SUM(E20:E22)</f>
        <v>395</v>
      </c>
      <c r="F19" s="12">
        <f>SUM(F20:F22)</f>
        <v>395</v>
      </c>
      <c r="G19" s="30"/>
      <c r="H19" s="140"/>
    </row>
    <row r="20" spans="1:8" ht="15" x14ac:dyDescent="0.25">
      <c r="A20" s="47" t="s">
        <v>10</v>
      </c>
      <c r="B20" s="32" t="s">
        <v>27</v>
      </c>
      <c r="C20" s="48">
        <v>45</v>
      </c>
      <c r="D20" s="49">
        <v>45</v>
      </c>
      <c r="E20" s="50">
        <v>45</v>
      </c>
      <c r="F20" s="51">
        <v>45</v>
      </c>
      <c r="G20" s="52"/>
      <c r="H20" s="140"/>
    </row>
    <row r="21" spans="1:8" ht="15" x14ac:dyDescent="0.25">
      <c r="A21" s="53"/>
      <c r="B21" s="19" t="s">
        <v>28</v>
      </c>
      <c r="C21" s="54"/>
      <c r="D21" s="55"/>
      <c r="E21" s="56"/>
      <c r="F21" s="57"/>
      <c r="G21" s="55"/>
      <c r="H21" s="140"/>
    </row>
    <row r="22" spans="1:8" ht="15.75" thickBot="1" x14ac:dyDescent="0.3">
      <c r="A22" s="53"/>
      <c r="B22" s="58" t="s">
        <v>13</v>
      </c>
      <c r="C22" s="59">
        <v>350</v>
      </c>
      <c r="D22" s="60">
        <v>350</v>
      </c>
      <c r="E22" s="61">
        <v>350</v>
      </c>
      <c r="F22" s="62">
        <v>350</v>
      </c>
      <c r="G22" s="63"/>
      <c r="H22" s="140"/>
    </row>
    <row r="23" spans="1:8" ht="15.75" thickBot="1" x14ac:dyDescent="0.3">
      <c r="A23" s="64">
        <v>521</v>
      </c>
      <c r="B23" s="64" t="s">
        <v>29</v>
      </c>
      <c r="C23" s="9">
        <f>SUM(C24:C27)</f>
        <v>80</v>
      </c>
      <c r="D23" s="9">
        <f>SUM(D24:D27)</f>
        <v>80</v>
      </c>
      <c r="E23" s="46">
        <f>SUM(E24:E27)</f>
        <v>80</v>
      </c>
      <c r="F23" s="12">
        <f>SUM(F24:F27)</f>
        <v>45</v>
      </c>
      <c r="G23" s="30"/>
      <c r="H23" s="140"/>
    </row>
    <row r="24" spans="1:8" ht="14.25" x14ac:dyDescent="0.2">
      <c r="A24" s="65" t="s">
        <v>10</v>
      </c>
      <c r="B24" s="66" t="s">
        <v>30</v>
      </c>
      <c r="C24" s="33">
        <v>45</v>
      </c>
      <c r="D24" s="18">
        <v>45</v>
      </c>
      <c r="E24" s="16">
        <v>45</v>
      </c>
      <c r="F24" s="17">
        <v>45</v>
      </c>
      <c r="G24" s="18" t="s">
        <v>125</v>
      </c>
      <c r="H24" s="108"/>
    </row>
    <row r="25" spans="1:8" ht="14.25" x14ac:dyDescent="0.2">
      <c r="A25" s="67"/>
      <c r="B25" s="68" t="s">
        <v>31</v>
      </c>
      <c r="C25" s="14">
        <v>35</v>
      </c>
      <c r="D25" s="15">
        <v>35</v>
      </c>
      <c r="E25" s="22">
        <v>35</v>
      </c>
      <c r="F25" s="23">
        <v>0</v>
      </c>
      <c r="G25" s="21" t="s">
        <v>126</v>
      </c>
      <c r="H25" s="108"/>
    </row>
    <row r="26" spans="1:8" ht="14.25" x14ac:dyDescent="0.2">
      <c r="A26" s="67"/>
      <c r="B26" s="67" t="s">
        <v>33</v>
      </c>
      <c r="C26" s="69"/>
      <c r="D26" s="29"/>
      <c r="E26" s="70"/>
      <c r="F26" s="71"/>
      <c r="G26" s="29"/>
      <c r="H26" s="108"/>
    </row>
    <row r="27" spans="1:8" ht="15" thickBot="1" x14ac:dyDescent="0.25">
      <c r="A27" s="72"/>
      <c r="B27" s="73" t="s">
        <v>34</v>
      </c>
      <c r="C27" s="36"/>
      <c r="D27" s="37"/>
      <c r="E27" s="38"/>
      <c r="F27" s="39"/>
      <c r="G27" s="37"/>
      <c r="H27" s="108"/>
    </row>
    <row r="28" spans="1:8" ht="15.75" thickBot="1" x14ac:dyDescent="0.3">
      <c r="A28" s="7">
        <v>524</v>
      </c>
      <c r="B28" s="7" t="s">
        <v>35</v>
      </c>
      <c r="C28" s="9">
        <v>25</v>
      </c>
      <c r="D28" s="30">
        <v>25</v>
      </c>
      <c r="E28" s="31">
        <v>25</v>
      </c>
      <c r="F28" s="12">
        <v>25</v>
      </c>
      <c r="G28" s="30"/>
      <c r="H28" s="140"/>
    </row>
    <row r="29" spans="1:8" ht="15.75" thickBot="1" x14ac:dyDescent="0.3">
      <c r="A29" s="7">
        <v>525</v>
      </c>
      <c r="B29" s="7" t="s">
        <v>36</v>
      </c>
      <c r="C29" s="9">
        <v>10</v>
      </c>
      <c r="D29" s="30">
        <v>10</v>
      </c>
      <c r="E29" s="31">
        <v>10</v>
      </c>
      <c r="F29" s="12">
        <v>10</v>
      </c>
      <c r="G29" s="30"/>
      <c r="H29" s="140"/>
    </row>
    <row r="30" spans="1:8" ht="15.75" thickBot="1" x14ac:dyDescent="0.3">
      <c r="A30" s="7">
        <v>527</v>
      </c>
      <c r="B30" s="7" t="s">
        <v>37</v>
      </c>
      <c r="C30" s="9">
        <v>70</v>
      </c>
      <c r="D30" s="30">
        <v>70</v>
      </c>
      <c r="E30" s="31">
        <v>70</v>
      </c>
      <c r="F30" s="12">
        <v>70</v>
      </c>
      <c r="G30" s="30"/>
      <c r="H30" s="140"/>
    </row>
    <row r="31" spans="1:8" ht="15.75" thickBot="1" x14ac:dyDescent="0.3">
      <c r="A31" s="7">
        <v>528</v>
      </c>
      <c r="B31" s="7" t="s">
        <v>38</v>
      </c>
      <c r="C31" s="9"/>
      <c r="D31" s="30"/>
      <c r="E31" s="31"/>
      <c r="F31" s="12"/>
      <c r="G31" s="30"/>
      <c r="H31" s="140"/>
    </row>
    <row r="32" spans="1:8" ht="15.75" thickBot="1" x14ac:dyDescent="0.3">
      <c r="A32" s="7">
        <v>531</v>
      </c>
      <c r="B32" s="7" t="s">
        <v>39</v>
      </c>
      <c r="C32" s="9"/>
      <c r="D32" s="30"/>
      <c r="E32" s="31"/>
      <c r="F32" s="12"/>
      <c r="G32" s="30"/>
      <c r="H32" s="140"/>
    </row>
    <row r="33" spans="1:8" ht="15.75" thickBot="1" x14ac:dyDescent="0.3">
      <c r="A33" s="7">
        <v>538</v>
      </c>
      <c r="B33" s="7" t="s">
        <v>40</v>
      </c>
      <c r="C33" s="9"/>
      <c r="D33" s="30"/>
      <c r="E33" s="31"/>
      <c r="F33" s="12"/>
      <c r="G33" s="30"/>
      <c r="H33" s="140"/>
    </row>
    <row r="34" spans="1:8" ht="15.75" thickBot="1" x14ac:dyDescent="0.3">
      <c r="A34" s="74" t="s">
        <v>41</v>
      </c>
      <c r="B34" s="7" t="s">
        <v>42</v>
      </c>
      <c r="C34" s="9"/>
      <c r="D34" s="63"/>
      <c r="E34" s="75"/>
      <c r="F34" s="76"/>
      <c r="G34" s="30"/>
      <c r="H34" s="140"/>
    </row>
    <row r="35" spans="1:8" ht="15.75" thickBot="1" x14ac:dyDescent="0.3">
      <c r="A35" s="7">
        <v>543</v>
      </c>
      <c r="B35" s="7" t="s">
        <v>43</v>
      </c>
      <c r="C35" s="9">
        <v>6</v>
      </c>
      <c r="D35" s="30">
        <v>6</v>
      </c>
      <c r="E35" s="31">
        <v>6</v>
      </c>
      <c r="F35" s="12">
        <v>6</v>
      </c>
      <c r="G35" s="77" t="s">
        <v>127</v>
      </c>
      <c r="H35" s="140"/>
    </row>
    <row r="36" spans="1:8" ht="15.75" thickBot="1" x14ac:dyDescent="0.3">
      <c r="A36" s="74">
        <v>548</v>
      </c>
      <c r="B36" s="7" t="s">
        <v>44</v>
      </c>
      <c r="C36" s="9"/>
      <c r="D36" s="30"/>
      <c r="E36" s="31"/>
      <c r="F36" s="12"/>
      <c r="G36" s="30"/>
      <c r="H36" s="140"/>
    </row>
    <row r="37" spans="1:8" ht="15.75" thickBot="1" x14ac:dyDescent="0.3">
      <c r="A37" s="7">
        <v>551</v>
      </c>
      <c r="B37" s="7" t="s">
        <v>45</v>
      </c>
      <c r="C37" s="9"/>
      <c r="D37" s="30"/>
      <c r="E37" s="31"/>
      <c r="F37" s="12"/>
      <c r="G37" s="30"/>
      <c r="H37" s="140"/>
    </row>
    <row r="38" spans="1:8" ht="15.75" thickBot="1" x14ac:dyDescent="0.3">
      <c r="A38" s="74" t="s">
        <v>46</v>
      </c>
      <c r="B38" s="7" t="s">
        <v>47</v>
      </c>
      <c r="C38" s="9"/>
      <c r="D38" s="30"/>
      <c r="E38" s="31"/>
      <c r="F38" s="12"/>
      <c r="G38" s="30"/>
      <c r="H38" s="140"/>
    </row>
    <row r="39" spans="1:8" ht="15.75" thickBot="1" x14ac:dyDescent="0.3">
      <c r="A39" s="74">
        <v>556</v>
      </c>
      <c r="B39" s="7" t="s">
        <v>48</v>
      </c>
      <c r="C39" s="9"/>
      <c r="D39" s="30"/>
      <c r="E39" s="31"/>
      <c r="F39" s="12"/>
      <c r="G39" s="30"/>
      <c r="H39" s="140"/>
    </row>
    <row r="40" spans="1:8" ht="15.75" thickBot="1" x14ac:dyDescent="0.3">
      <c r="A40" s="74">
        <v>557</v>
      </c>
      <c r="B40" s="7" t="s">
        <v>49</v>
      </c>
      <c r="C40" s="9"/>
      <c r="D40" s="30"/>
      <c r="E40" s="31"/>
      <c r="F40" s="12"/>
      <c r="G40" s="30"/>
      <c r="H40" s="140"/>
    </row>
    <row r="41" spans="1:8" ht="15.75" thickBot="1" x14ac:dyDescent="0.3">
      <c r="A41" s="74">
        <v>558</v>
      </c>
      <c r="B41" s="7" t="s">
        <v>50</v>
      </c>
      <c r="C41" s="9">
        <v>150</v>
      </c>
      <c r="D41" s="30">
        <v>150</v>
      </c>
      <c r="E41" s="31">
        <v>150</v>
      </c>
      <c r="F41" s="12">
        <v>100</v>
      </c>
      <c r="G41" s="30"/>
      <c r="H41" s="140"/>
    </row>
    <row r="42" spans="1:8" ht="15.75" thickBot="1" x14ac:dyDescent="0.3">
      <c r="A42" s="74">
        <v>549</v>
      </c>
      <c r="B42" s="7" t="s">
        <v>51</v>
      </c>
      <c r="C42" s="9">
        <v>10</v>
      </c>
      <c r="D42" s="30">
        <v>10</v>
      </c>
      <c r="E42" s="31">
        <v>10</v>
      </c>
      <c r="F42" s="12">
        <v>10</v>
      </c>
      <c r="G42" s="30"/>
      <c r="H42" s="140"/>
    </row>
    <row r="43" spans="1:8" ht="15.75" thickBot="1" x14ac:dyDescent="0.3">
      <c r="A43" s="74" t="s">
        <v>52</v>
      </c>
      <c r="B43" s="7" t="s">
        <v>53</v>
      </c>
      <c r="C43" s="9"/>
      <c r="D43" s="30"/>
      <c r="E43" s="31"/>
      <c r="F43" s="12"/>
      <c r="G43" s="30"/>
      <c r="H43" s="140"/>
    </row>
    <row r="44" spans="1:8" ht="15.75" thickBot="1" x14ac:dyDescent="0.3">
      <c r="A44" s="8">
        <v>569</v>
      </c>
      <c r="B44" s="8" t="s">
        <v>54</v>
      </c>
      <c r="C44" s="40"/>
      <c r="D44" s="10"/>
      <c r="E44" s="11"/>
      <c r="F44" s="41"/>
      <c r="G44" s="10"/>
      <c r="H44" s="140"/>
    </row>
    <row r="45" spans="1:8" ht="15.75" thickBot="1" x14ac:dyDescent="0.3">
      <c r="A45" s="74" t="s">
        <v>55</v>
      </c>
      <c r="B45" s="7" t="s">
        <v>56</v>
      </c>
      <c r="C45" s="9">
        <v>9278</v>
      </c>
      <c r="D45" s="30">
        <v>9278</v>
      </c>
      <c r="E45" s="31">
        <v>9278</v>
      </c>
      <c r="F45" s="12">
        <v>9278</v>
      </c>
      <c r="G45" s="77" t="s">
        <v>57</v>
      </c>
      <c r="H45" s="140"/>
    </row>
    <row r="46" spans="1:8" ht="15.75" thickBot="1" x14ac:dyDescent="0.3">
      <c r="A46" s="42" t="s">
        <v>55</v>
      </c>
      <c r="B46" s="53" t="s">
        <v>58</v>
      </c>
      <c r="C46" s="78"/>
      <c r="D46" s="63"/>
      <c r="E46" s="75"/>
      <c r="F46" s="76"/>
      <c r="G46" s="79" t="s">
        <v>59</v>
      </c>
      <c r="H46" s="140"/>
    </row>
    <row r="47" spans="1:8" ht="15.75" thickBot="1" x14ac:dyDescent="0.3">
      <c r="A47" s="80"/>
      <c r="B47" s="80" t="s">
        <v>60</v>
      </c>
      <c r="C47" s="81"/>
      <c r="D47" s="82"/>
      <c r="E47" s="83"/>
      <c r="F47" s="84"/>
      <c r="G47" s="82"/>
      <c r="H47" s="140"/>
    </row>
    <row r="48" spans="1:8" ht="16.5" thickTop="1" thickBot="1" x14ac:dyDescent="0.3">
      <c r="A48" s="85" t="s">
        <v>61</v>
      </c>
      <c r="B48" s="8" t="s">
        <v>62</v>
      </c>
      <c r="C48" s="40">
        <f>SUM(C4,C8,C13:C19,C23,C28:C47)</f>
        <v>11631</v>
      </c>
      <c r="D48" s="10">
        <f>SUM(D4,D8,D13:D19,D23,D28:D47)</f>
        <v>11631</v>
      </c>
      <c r="E48" s="11">
        <f>SUM(E4,E8,E13:E19,E23,E28:E47)</f>
        <v>11991</v>
      </c>
      <c r="F48" s="41">
        <f>SUM(F4,F8,F13:F19,F23,F28:F47)</f>
        <v>11686</v>
      </c>
      <c r="G48" s="10"/>
      <c r="H48" s="140"/>
    </row>
    <row r="49" spans="1:8" ht="54.75" customHeight="1" x14ac:dyDescent="0.25">
      <c r="A49" s="86"/>
      <c r="B49" s="86"/>
      <c r="C49" s="87"/>
      <c r="D49" s="87"/>
      <c r="E49" s="87"/>
      <c r="F49" s="87"/>
      <c r="G49" s="86"/>
      <c r="H49" s="108"/>
    </row>
    <row r="50" spans="1:8" ht="15.75" thickBot="1" x14ac:dyDescent="0.3">
      <c r="A50" s="86"/>
      <c r="B50" s="86"/>
      <c r="C50" s="87"/>
      <c r="D50" s="87"/>
      <c r="E50" s="87"/>
      <c r="F50" s="87"/>
      <c r="G50" s="86"/>
      <c r="H50" s="140"/>
    </row>
    <row r="51" spans="1:8" ht="45.75" thickBot="1" x14ac:dyDescent="0.3">
      <c r="A51" s="2"/>
      <c r="B51" s="2" t="s">
        <v>3</v>
      </c>
      <c r="C51" s="3" t="s">
        <v>4</v>
      </c>
      <c r="D51" s="3" t="s">
        <v>5</v>
      </c>
      <c r="E51" s="4" t="s">
        <v>128</v>
      </c>
      <c r="F51" s="5" t="s">
        <v>129</v>
      </c>
      <c r="G51" s="6" t="s">
        <v>64</v>
      </c>
      <c r="H51" s="140"/>
    </row>
    <row r="52" spans="1:8" ht="15.75" thickBot="1" x14ac:dyDescent="0.3">
      <c r="A52" s="88">
        <v>602</v>
      </c>
      <c r="B52" s="7" t="s">
        <v>65</v>
      </c>
      <c r="C52" s="9">
        <v>530</v>
      </c>
      <c r="D52" s="30">
        <v>530</v>
      </c>
      <c r="E52" s="31">
        <v>540</v>
      </c>
      <c r="F52" s="12">
        <v>540</v>
      </c>
      <c r="G52" s="7"/>
      <c r="H52" s="140"/>
    </row>
    <row r="53" spans="1:8" ht="15.75" thickBot="1" x14ac:dyDescent="0.3">
      <c r="A53" s="7">
        <v>603</v>
      </c>
      <c r="B53" s="7" t="s">
        <v>66</v>
      </c>
      <c r="C53" s="9"/>
      <c r="D53" s="30"/>
      <c r="E53" s="31"/>
      <c r="F53" s="12"/>
      <c r="G53" s="7"/>
      <c r="H53" s="140"/>
    </row>
    <row r="54" spans="1:8" ht="15.75" thickBot="1" x14ac:dyDescent="0.3">
      <c r="A54" s="7">
        <v>604</v>
      </c>
      <c r="B54" s="7" t="s">
        <v>67</v>
      </c>
      <c r="C54" s="9"/>
      <c r="D54" s="30"/>
      <c r="E54" s="31"/>
      <c r="F54" s="12"/>
      <c r="G54" s="7"/>
      <c r="H54" s="140"/>
    </row>
    <row r="55" spans="1:8" ht="15.75" thickBot="1" x14ac:dyDescent="0.3">
      <c r="A55" s="74">
        <v>609</v>
      </c>
      <c r="B55" s="7" t="s">
        <v>68</v>
      </c>
      <c r="C55" s="9"/>
      <c r="D55" s="30"/>
      <c r="E55" s="31"/>
      <c r="F55" s="12"/>
      <c r="G55" s="7"/>
      <c r="H55" s="108"/>
    </row>
    <row r="56" spans="1:8" ht="15.75" thickBot="1" x14ac:dyDescent="0.3">
      <c r="A56" s="74">
        <v>641</v>
      </c>
      <c r="B56" s="7" t="s">
        <v>69</v>
      </c>
      <c r="C56" s="9"/>
      <c r="D56" s="30"/>
      <c r="E56" s="31"/>
      <c r="F56" s="12"/>
      <c r="G56" s="7"/>
      <c r="H56" s="108"/>
    </row>
    <row r="57" spans="1:8" ht="15.75" thickBot="1" x14ac:dyDescent="0.3">
      <c r="A57" s="7">
        <v>642</v>
      </c>
      <c r="B57" s="7" t="s">
        <v>42</v>
      </c>
      <c r="C57" s="9"/>
      <c r="D57" s="30"/>
      <c r="E57" s="31"/>
      <c r="F57" s="12"/>
      <c r="G57" s="89"/>
      <c r="H57" s="140"/>
    </row>
    <row r="58" spans="1:8" ht="15.75" thickBot="1" x14ac:dyDescent="0.3">
      <c r="A58" s="42" t="s">
        <v>70</v>
      </c>
      <c r="B58" s="53" t="s">
        <v>71</v>
      </c>
      <c r="C58" s="40"/>
      <c r="D58" s="10"/>
      <c r="E58" s="11"/>
      <c r="F58" s="41"/>
      <c r="G58" s="90"/>
      <c r="H58" s="140"/>
    </row>
    <row r="59" spans="1:8" ht="15.75" thickBot="1" x14ac:dyDescent="0.3">
      <c r="A59" s="7">
        <v>648</v>
      </c>
      <c r="B59" s="7" t="s">
        <v>72</v>
      </c>
      <c r="C59" s="9"/>
      <c r="D59" s="30"/>
      <c r="E59" s="31"/>
      <c r="F59" s="12"/>
      <c r="G59" s="7"/>
      <c r="H59" s="108"/>
    </row>
    <row r="60" spans="1:8" ht="15.75" thickBot="1" x14ac:dyDescent="0.3">
      <c r="A60" s="7">
        <v>649</v>
      </c>
      <c r="B60" s="7" t="s">
        <v>73</v>
      </c>
      <c r="C60" s="9"/>
      <c r="D60" s="30"/>
      <c r="E60" s="31"/>
      <c r="F60" s="12"/>
      <c r="G60" s="7"/>
      <c r="H60" s="108"/>
    </row>
    <row r="61" spans="1:8" ht="15.75" thickBot="1" x14ac:dyDescent="0.3">
      <c r="A61" s="7">
        <v>662</v>
      </c>
      <c r="B61" s="7" t="s">
        <v>74</v>
      </c>
      <c r="C61" s="9"/>
      <c r="D61" s="30"/>
      <c r="E61" s="31"/>
      <c r="F61" s="12"/>
      <c r="G61" s="89"/>
      <c r="H61" s="108"/>
    </row>
    <row r="62" spans="1:8" ht="15.75" thickBot="1" x14ac:dyDescent="0.3">
      <c r="A62" s="91" t="s">
        <v>75</v>
      </c>
      <c r="B62" s="92" t="s">
        <v>76</v>
      </c>
      <c r="C62" s="93"/>
      <c r="D62" s="52"/>
      <c r="E62" s="94"/>
      <c r="F62" s="95"/>
      <c r="G62" s="96"/>
      <c r="H62" s="108"/>
    </row>
    <row r="63" spans="1:8" ht="15.75" thickBot="1" x14ac:dyDescent="0.3">
      <c r="A63" s="74" t="s">
        <v>77</v>
      </c>
      <c r="B63" s="7" t="s">
        <v>78</v>
      </c>
      <c r="C63" s="9">
        <v>9278</v>
      </c>
      <c r="D63" s="45">
        <v>9278</v>
      </c>
      <c r="E63" s="46">
        <v>9278</v>
      </c>
      <c r="F63" s="12">
        <v>9278</v>
      </c>
      <c r="G63" s="89"/>
      <c r="H63" s="140"/>
    </row>
    <row r="64" spans="1:8" ht="15.75" thickBot="1" x14ac:dyDescent="0.3">
      <c r="A64" s="97" t="s">
        <v>10</v>
      </c>
      <c r="B64" s="98" t="s">
        <v>79</v>
      </c>
      <c r="C64" s="99"/>
      <c r="D64" s="100"/>
      <c r="E64" s="94"/>
      <c r="F64" s="95"/>
      <c r="G64" s="101" t="s">
        <v>80</v>
      </c>
      <c r="H64" s="140"/>
    </row>
    <row r="65" spans="1:8" ht="15.75" thickBot="1" x14ac:dyDescent="0.3">
      <c r="A65" s="97"/>
      <c r="B65" s="102" t="s">
        <v>81</v>
      </c>
      <c r="C65" s="9">
        <v>9278</v>
      </c>
      <c r="D65" s="30">
        <v>9278</v>
      </c>
      <c r="E65" s="94">
        <v>9278</v>
      </c>
      <c r="F65" s="95">
        <v>9278</v>
      </c>
      <c r="G65" s="96" t="s">
        <v>57</v>
      </c>
      <c r="H65" s="108"/>
    </row>
    <row r="66" spans="1:8" ht="15.75" thickBot="1" x14ac:dyDescent="0.3">
      <c r="A66" s="103"/>
      <c r="B66" s="104" t="s">
        <v>82</v>
      </c>
      <c r="C66" s="81"/>
      <c r="D66" s="82"/>
      <c r="E66" s="105"/>
      <c r="F66" s="84"/>
      <c r="G66" s="106" t="s">
        <v>59</v>
      </c>
      <c r="H66" s="140"/>
    </row>
    <row r="67" spans="1:8" ht="16.5" thickTop="1" thickBot="1" x14ac:dyDescent="0.3">
      <c r="A67" s="8" t="s">
        <v>83</v>
      </c>
      <c r="B67" s="8" t="s">
        <v>84</v>
      </c>
      <c r="C67" s="40">
        <f>SUM(C52:C63)</f>
        <v>9808</v>
      </c>
      <c r="D67" s="40">
        <f>SUM(D52:D63)</f>
        <v>9808</v>
      </c>
      <c r="E67" s="107">
        <f>SUM(E52:E63)</f>
        <v>9818</v>
      </c>
      <c r="F67" s="41">
        <f>SUM(F52:F63)</f>
        <v>9818</v>
      </c>
      <c r="G67" s="8"/>
      <c r="H67" s="108"/>
    </row>
    <row r="68" spans="1:8" ht="15.75" thickBot="1" x14ac:dyDescent="0.3">
      <c r="A68" s="86"/>
      <c r="B68" s="86"/>
      <c r="C68" s="87"/>
      <c r="D68" s="87"/>
      <c r="E68" s="87"/>
      <c r="F68" s="87"/>
      <c r="G68" s="86"/>
      <c r="H68" s="108"/>
    </row>
    <row r="69" spans="1:8" ht="45.75" thickBot="1" x14ac:dyDescent="0.3">
      <c r="A69" s="111" t="s">
        <v>86</v>
      </c>
      <c r="B69" s="111"/>
      <c r="C69" s="111"/>
      <c r="D69" s="111"/>
      <c r="E69" s="112" t="s">
        <v>128</v>
      </c>
      <c r="F69" s="5" t="s">
        <v>7</v>
      </c>
      <c r="G69" s="111"/>
      <c r="H69" s="140"/>
    </row>
    <row r="70" spans="1:8" ht="15" x14ac:dyDescent="0.25">
      <c r="A70" s="32" t="s">
        <v>87</v>
      </c>
      <c r="B70" s="32" t="s">
        <v>88</v>
      </c>
      <c r="C70" s="113">
        <f>SUM(C67)</f>
        <v>9808</v>
      </c>
      <c r="D70" s="113">
        <f>SUM(D67)</f>
        <v>9808</v>
      </c>
      <c r="E70" s="114">
        <f>SUM(E67)</f>
        <v>9818</v>
      </c>
      <c r="F70" s="115">
        <f>SUM(F67)</f>
        <v>9818</v>
      </c>
      <c r="G70" s="32"/>
      <c r="H70" s="140"/>
    </row>
    <row r="71" spans="1:8" ht="15" x14ac:dyDescent="0.25">
      <c r="A71" s="90" t="s">
        <v>87</v>
      </c>
      <c r="B71" s="90" t="s">
        <v>89</v>
      </c>
      <c r="C71" s="116">
        <f>'[3]Př.10D - ZŠ Mostiště'!C71</f>
        <v>0</v>
      </c>
      <c r="D71" s="116">
        <f>'[3]Př.10D - ZŠ Mostiště'!D71</f>
        <v>0</v>
      </c>
      <c r="E71" s="117">
        <f>'[3]Př.10D - ZŠ Mostiště'!E71</f>
        <v>0</v>
      </c>
      <c r="F71" s="118">
        <f>'[3]Př.10D - ZŠ Mostiště'!F71</f>
        <v>0</v>
      </c>
      <c r="G71" s="90"/>
      <c r="H71" s="140"/>
    </row>
    <row r="72" spans="1:8" ht="15" x14ac:dyDescent="0.25">
      <c r="A72" s="19" t="s">
        <v>90</v>
      </c>
      <c r="B72" s="19" t="s">
        <v>91</v>
      </c>
      <c r="C72" s="119">
        <f>SUM(C48)</f>
        <v>11631</v>
      </c>
      <c r="D72" s="119">
        <f>SUM(D48)</f>
        <v>11631</v>
      </c>
      <c r="E72" s="117">
        <f>SUM(E48)</f>
        <v>11991</v>
      </c>
      <c r="F72" s="118">
        <f>SUM(F48)</f>
        <v>11686</v>
      </c>
      <c r="G72" s="120"/>
      <c r="H72" s="140"/>
    </row>
    <row r="73" spans="1:8" ht="15.75" thickBot="1" x14ac:dyDescent="0.3">
      <c r="A73" s="24" t="s">
        <v>90</v>
      </c>
      <c r="B73" s="24" t="s">
        <v>92</v>
      </c>
      <c r="C73" s="121">
        <v>0</v>
      </c>
      <c r="D73" s="121">
        <v>0</v>
      </c>
      <c r="E73" s="117">
        <v>0</v>
      </c>
      <c r="F73" s="118">
        <v>0</v>
      </c>
      <c r="G73" s="24"/>
      <c r="H73" s="140"/>
    </row>
    <row r="74" spans="1:8" ht="15.75" thickBot="1" x14ac:dyDescent="0.3">
      <c r="A74" s="7"/>
      <c r="B74" s="122" t="s">
        <v>93</v>
      </c>
      <c r="C74" s="123">
        <f>SUM(C72-C70)</f>
        <v>1823</v>
      </c>
      <c r="D74" s="123">
        <f>SUM(D72-D70)</f>
        <v>1823</v>
      </c>
      <c r="E74" s="124">
        <f>SUM(E72-E70)</f>
        <v>2173</v>
      </c>
      <c r="F74" s="125">
        <f>SUM(F72-F70)</f>
        <v>1868</v>
      </c>
      <c r="G74" s="7"/>
      <c r="H74" s="108"/>
    </row>
    <row r="75" spans="1:8" ht="15" x14ac:dyDescent="0.25">
      <c r="A75" s="86"/>
      <c r="B75" s="126"/>
      <c r="C75" s="127"/>
      <c r="D75" s="127"/>
      <c r="E75" s="128"/>
      <c r="F75" s="128"/>
      <c r="G75" s="86"/>
      <c r="H75" s="108"/>
    </row>
    <row r="76" spans="1:8" ht="15" x14ac:dyDescent="0.25">
      <c r="A76" s="335" t="s">
        <v>94</v>
      </c>
      <c r="B76" s="335"/>
      <c r="C76" s="335"/>
      <c r="D76" s="335"/>
      <c r="E76" s="335"/>
      <c r="F76" s="335"/>
      <c r="G76" s="335"/>
      <c r="H76" s="108"/>
    </row>
    <row r="77" spans="1:8" ht="15" x14ac:dyDescent="0.25">
      <c r="A77" s="337"/>
      <c r="B77" s="337"/>
      <c r="C77" s="337"/>
      <c r="D77" s="127"/>
      <c r="E77" s="127"/>
      <c r="F77" s="127"/>
      <c r="G77" s="86"/>
      <c r="H77" s="108"/>
    </row>
    <row r="78" spans="1:8" ht="15" x14ac:dyDescent="0.25">
      <c r="A78" s="322" t="s">
        <v>130</v>
      </c>
      <c r="B78" s="322"/>
      <c r="C78" s="109"/>
      <c r="D78" s="109"/>
      <c r="E78" s="109"/>
      <c r="F78" s="110"/>
      <c r="G78" s="108"/>
      <c r="H78" s="108"/>
    </row>
    <row r="79" spans="1:8" ht="15" x14ac:dyDescent="0.25">
      <c r="A79" s="322" t="s">
        <v>131</v>
      </c>
      <c r="B79" s="322"/>
      <c r="C79" s="109"/>
      <c r="D79" s="109"/>
      <c r="E79" s="109"/>
      <c r="F79" s="110"/>
      <c r="G79" s="108"/>
      <c r="H79" s="108"/>
    </row>
    <row r="80" spans="1:8" ht="15" x14ac:dyDescent="0.25">
      <c r="A80" s="322" t="s">
        <v>132</v>
      </c>
      <c r="B80" s="322"/>
      <c r="C80" s="109"/>
      <c r="D80" s="109"/>
      <c r="E80" s="109"/>
      <c r="F80" s="110"/>
      <c r="G80" s="108"/>
      <c r="H80" s="108"/>
    </row>
    <row r="81" spans="1:8" ht="15" x14ac:dyDescent="0.25">
      <c r="A81" s="108"/>
      <c r="B81" s="108"/>
      <c r="C81" s="109"/>
      <c r="D81" s="109"/>
      <c r="E81" s="109"/>
      <c r="F81" s="110"/>
      <c r="G81" s="108"/>
      <c r="H81" s="108"/>
    </row>
    <row r="82" spans="1:8" ht="14.25" x14ac:dyDescent="0.2">
      <c r="A82" s="108"/>
      <c r="B82" s="142"/>
      <c r="C82" s="142"/>
      <c r="D82" s="142"/>
      <c r="E82" s="142"/>
      <c r="F82" s="142"/>
      <c r="G82" s="142"/>
      <c r="H82" s="108"/>
    </row>
    <row r="83" spans="1:8" ht="14.25" x14ac:dyDescent="0.2">
      <c r="A83" s="108"/>
      <c r="B83" s="142"/>
      <c r="C83" s="142"/>
      <c r="D83" s="142"/>
      <c r="E83" s="142"/>
      <c r="F83" s="142"/>
      <c r="G83" s="142"/>
      <c r="H83" s="108"/>
    </row>
    <row r="84" spans="1:8" ht="14.25" x14ac:dyDescent="0.2">
      <c r="A84" s="108"/>
      <c r="B84" s="142"/>
      <c r="C84" s="142"/>
      <c r="D84" s="142"/>
      <c r="E84" s="142"/>
      <c r="F84" s="142"/>
      <c r="G84" s="142"/>
      <c r="H84" s="108"/>
    </row>
    <row r="85" spans="1:8" ht="14.25" x14ac:dyDescent="0.2">
      <c r="A85" s="108"/>
      <c r="B85" s="130"/>
      <c r="C85" s="130"/>
      <c r="D85" s="130"/>
      <c r="E85" s="130"/>
      <c r="F85" s="130"/>
      <c r="G85" s="130"/>
    </row>
    <row r="86" spans="1:8" ht="14.25" x14ac:dyDescent="0.2">
      <c r="A86" s="108"/>
    </row>
    <row r="87" spans="1:8" ht="14.25" x14ac:dyDescent="0.2">
      <c r="A87" s="108"/>
    </row>
    <row r="88" spans="1:8" ht="14.25" x14ac:dyDescent="0.2">
      <c r="A88" s="108"/>
    </row>
    <row r="89" spans="1:8" ht="14.25" x14ac:dyDescent="0.2">
      <c r="A89" s="108"/>
    </row>
    <row r="90" spans="1:8" ht="14.25" x14ac:dyDescent="0.2">
      <c r="A90" s="108"/>
    </row>
    <row r="91" spans="1:8" ht="14.25" x14ac:dyDescent="0.2">
      <c r="A91" s="108"/>
    </row>
    <row r="92" spans="1:8" ht="14.25" x14ac:dyDescent="0.2">
      <c r="A92" s="108"/>
    </row>
    <row r="93" spans="1:8" ht="14.25" x14ac:dyDescent="0.2">
      <c r="A93" s="108"/>
    </row>
    <row r="94" spans="1:8" ht="14.25" x14ac:dyDescent="0.2">
      <c r="A94" s="108"/>
    </row>
    <row r="95" spans="1:8" ht="14.25" x14ac:dyDescent="0.2">
      <c r="A95" s="108"/>
    </row>
    <row r="96" spans="1:8" ht="14.25" x14ac:dyDescent="0.2">
      <c r="A96" s="108"/>
    </row>
    <row r="97" spans="1:1" ht="14.25" x14ac:dyDescent="0.2">
      <c r="A97" s="108"/>
    </row>
    <row r="98" spans="1:1" ht="14.25" x14ac:dyDescent="0.2">
      <c r="A98" s="108"/>
    </row>
    <row r="99" spans="1:1" ht="14.25" x14ac:dyDescent="0.2">
      <c r="A99" s="108"/>
    </row>
    <row r="100" spans="1:1" ht="14.25" x14ac:dyDescent="0.2">
      <c r="A100" s="108"/>
    </row>
  </sheetData>
  <protectedRanges>
    <protectedRange sqref="C2" name="Oblast10_1_1"/>
    <protectedRange sqref="C78:G80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10">
    <mergeCell ref="A77:C77"/>
    <mergeCell ref="A78:B78"/>
    <mergeCell ref="A79:B79"/>
    <mergeCell ref="A80:B80"/>
    <mergeCell ref="A1:G1"/>
    <mergeCell ref="A2:B2"/>
    <mergeCell ref="C2:G2"/>
    <mergeCell ref="A5:A7"/>
    <mergeCell ref="A9:A12"/>
    <mergeCell ref="A76:G76"/>
  </mergeCells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8C1E-CBA1-4DF7-860D-111543996F01}">
  <dimension ref="A1:G99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6.5" thickBot="1" x14ac:dyDescent="0.25">
      <c r="A1" s="323" t="s">
        <v>324</v>
      </c>
      <c r="B1" s="323"/>
      <c r="C1" s="323"/>
      <c r="D1" s="323"/>
      <c r="E1" s="323"/>
      <c r="F1" s="323"/>
      <c r="G1" s="323"/>
    </row>
    <row r="2" spans="1:7" ht="16.5" thickBot="1" x14ac:dyDescent="0.3">
      <c r="A2" s="324" t="s">
        <v>0</v>
      </c>
      <c r="B2" s="325"/>
      <c r="C2" s="336" t="s">
        <v>133</v>
      </c>
      <c r="D2" s="327"/>
      <c r="E2" s="327"/>
      <c r="F2" s="327"/>
      <c r="G2" s="328"/>
    </row>
    <row r="3" spans="1:7" ht="54.75" customHeight="1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64</v>
      </c>
    </row>
    <row r="4" spans="1:7" ht="15.75" thickBot="1" x14ac:dyDescent="0.3">
      <c r="A4" s="7">
        <v>501</v>
      </c>
      <c r="B4" s="8" t="s">
        <v>9</v>
      </c>
      <c r="C4" s="10">
        <f>SUM(C5:C7)</f>
        <v>326</v>
      </c>
      <c r="D4" s="10">
        <f>SUM(D5:D7)</f>
        <v>326</v>
      </c>
      <c r="E4" s="11">
        <f>SUM(E5:E7)</f>
        <v>326</v>
      </c>
      <c r="F4" s="12">
        <f>SUM(F5:F7)</f>
        <v>326</v>
      </c>
      <c r="G4" s="10"/>
    </row>
    <row r="5" spans="1:7" ht="14.25" x14ac:dyDescent="0.2">
      <c r="A5" s="329" t="s">
        <v>10</v>
      </c>
      <c r="B5" s="13" t="s">
        <v>11</v>
      </c>
      <c r="C5" s="15">
        <v>250</v>
      </c>
      <c r="D5" s="15">
        <v>250</v>
      </c>
      <c r="E5" s="16">
        <v>250</v>
      </c>
      <c r="F5" s="17">
        <v>250</v>
      </c>
      <c r="G5" s="18"/>
    </row>
    <row r="6" spans="1:7" ht="14.25" x14ac:dyDescent="0.2">
      <c r="A6" s="330"/>
      <c r="B6" s="19" t="s">
        <v>12</v>
      </c>
      <c r="C6" s="21">
        <v>5</v>
      </c>
      <c r="D6" s="21">
        <v>5</v>
      </c>
      <c r="E6" s="22">
        <v>5</v>
      </c>
      <c r="F6" s="23">
        <v>5</v>
      </c>
      <c r="G6" s="21"/>
    </row>
    <row r="7" spans="1:7" ht="15" thickBot="1" x14ac:dyDescent="0.25">
      <c r="A7" s="331"/>
      <c r="B7" s="24" t="s">
        <v>13</v>
      </c>
      <c r="C7" s="26">
        <v>71</v>
      </c>
      <c r="D7" s="26">
        <v>71</v>
      </c>
      <c r="E7" s="27">
        <v>71</v>
      </c>
      <c r="F7" s="28">
        <v>71</v>
      </c>
      <c r="G7" s="29" t="s">
        <v>134</v>
      </c>
    </row>
    <row r="8" spans="1:7" ht="15.75" thickBot="1" x14ac:dyDescent="0.3">
      <c r="A8" s="7">
        <v>502</v>
      </c>
      <c r="B8" s="7" t="s">
        <v>14</v>
      </c>
      <c r="C8" s="30">
        <f>SUM(C9:C12)</f>
        <v>183</v>
      </c>
      <c r="D8" s="30">
        <f>SUM(D9:D12)</f>
        <v>183</v>
      </c>
      <c r="E8" s="31">
        <f>SUM(E9:E12)</f>
        <v>183</v>
      </c>
      <c r="F8" s="12">
        <f>SUM(F9:F12)</f>
        <v>183</v>
      </c>
      <c r="G8" s="30"/>
    </row>
    <row r="9" spans="1:7" ht="14.25" x14ac:dyDescent="0.2">
      <c r="A9" s="332" t="s">
        <v>10</v>
      </c>
      <c r="B9" s="32" t="s">
        <v>15</v>
      </c>
      <c r="C9" s="18">
        <v>13</v>
      </c>
      <c r="D9" s="18">
        <v>13</v>
      </c>
      <c r="E9" s="34">
        <v>13</v>
      </c>
      <c r="F9" s="35">
        <v>13</v>
      </c>
      <c r="G9" s="18"/>
    </row>
    <row r="10" spans="1:7" ht="14.25" x14ac:dyDescent="0.2">
      <c r="A10" s="333"/>
      <c r="B10" s="19" t="s">
        <v>16</v>
      </c>
      <c r="C10" s="15">
        <v>0</v>
      </c>
      <c r="D10" s="15">
        <v>0</v>
      </c>
      <c r="E10" s="16">
        <v>0</v>
      </c>
      <c r="F10" s="17">
        <v>0</v>
      </c>
      <c r="G10" s="15"/>
    </row>
    <row r="11" spans="1:7" ht="14.25" x14ac:dyDescent="0.2">
      <c r="A11" s="333"/>
      <c r="B11" s="19" t="s">
        <v>17</v>
      </c>
      <c r="C11" s="21">
        <v>80</v>
      </c>
      <c r="D11" s="21">
        <v>80</v>
      </c>
      <c r="E11" s="22">
        <v>80</v>
      </c>
      <c r="F11" s="23">
        <v>80</v>
      </c>
      <c r="G11" s="21"/>
    </row>
    <row r="12" spans="1:7" ht="15" thickBot="1" x14ac:dyDescent="0.25">
      <c r="A12" s="334"/>
      <c r="B12" s="24" t="s">
        <v>18</v>
      </c>
      <c r="C12" s="37">
        <v>90</v>
      </c>
      <c r="D12" s="37">
        <v>90</v>
      </c>
      <c r="E12" s="38">
        <v>90</v>
      </c>
      <c r="F12" s="39">
        <v>90</v>
      </c>
      <c r="G12" s="26"/>
    </row>
    <row r="13" spans="1:7" ht="15.75" thickBot="1" x14ac:dyDescent="0.3">
      <c r="A13" s="7">
        <v>504</v>
      </c>
      <c r="B13" s="8" t="s">
        <v>19</v>
      </c>
      <c r="C13" s="10">
        <v>0</v>
      </c>
      <c r="D13" s="10">
        <v>0</v>
      </c>
      <c r="E13" s="11">
        <v>0</v>
      </c>
      <c r="F13" s="41">
        <v>0</v>
      </c>
      <c r="G13" s="10"/>
    </row>
    <row r="14" spans="1:7" ht="15.75" thickBot="1" x14ac:dyDescent="0.3">
      <c r="A14" s="42" t="s">
        <v>20</v>
      </c>
      <c r="B14" s="8" t="s">
        <v>21</v>
      </c>
      <c r="C14" s="10">
        <v>0</v>
      </c>
      <c r="D14" s="10">
        <v>0</v>
      </c>
      <c r="E14" s="11">
        <v>0</v>
      </c>
      <c r="F14" s="41">
        <v>0</v>
      </c>
      <c r="G14" s="10"/>
    </row>
    <row r="15" spans="1:7" ht="15.75" thickBot="1" x14ac:dyDescent="0.3">
      <c r="A15" s="7">
        <v>511</v>
      </c>
      <c r="B15" s="7" t="s">
        <v>22</v>
      </c>
      <c r="C15" s="30">
        <v>70</v>
      </c>
      <c r="D15" s="30">
        <v>70</v>
      </c>
      <c r="E15" s="31">
        <v>70</v>
      </c>
      <c r="F15" s="12">
        <v>70</v>
      </c>
      <c r="G15" s="44"/>
    </row>
    <row r="16" spans="1:7" ht="15.75" thickBot="1" x14ac:dyDescent="0.3">
      <c r="A16" s="8">
        <v>512</v>
      </c>
      <c r="B16" s="7" t="s">
        <v>23</v>
      </c>
      <c r="C16" s="10">
        <v>5</v>
      </c>
      <c r="D16" s="10">
        <v>5</v>
      </c>
      <c r="E16" s="11">
        <v>5</v>
      </c>
      <c r="F16" s="41">
        <v>5</v>
      </c>
      <c r="G16" s="30"/>
    </row>
    <row r="17" spans="1:7" ht="15.75" thickBot="1" x14ac:dyDescent="0.3">
      <c r="A17" s="7">
        <v>513</v>
      </c>
      <c r="B17" s="7" t="s">
        <v>24</v>
      </c>
      <c r="C17" s="30">
        <v>0</v>
      </c>
      <c r="D17" s="30">
        <v>0</v>
      </c>
      <c r="E17" s="31">
        <v>0</v>
      </c>
      <c r="F17" s="12">
        <v>0</v>
      </c>
      <c r="G17" s="44"/>
    </row>
    <row r="18" spans="1:7" ht="15.75" thickBot="1" x14ac:dyDescent="0.3">
      <c r="A18" s="7">
        <v>516</v>
      </c>
      <c r="B18" s="7" t="s">
        <v>25</v>
      </c>
      <c r="C18" s="30">
        <v>0</v>
      </c>
      <c r="D18" s="30">
        <v>0</v>
      </c>
      <c r="E18" s="31">
        <v>0</v>
      </c>
      <c r="F18" s="12">
        <v>0</v>
      </c>
      <c r="G18" s="44"/>
    </row>
    <row r="19" spans="1:7" ht="15.75" thickBot="1" x14ac:dyDescent="0.3">
      <c r="A19" s="7">
        <v>518</v>
      </c>
      <c r="B19" s="7" t="s">
        <v>26</v>
      </c>
      <c r="C19" s="45">
        <f>SUM(C20:C22)</f>
        <v>149</v>
      </c>
      <c r="D19" s="9">
        <f>SUM(D20:D22)</f>
        <v>149</v>
      </c>
      <c r="E19" s="46">
        <f>SUM(E20:E22)</f>
        <v>149</v>
      </c>
      <c r="F19" s="12">
        <f>SUM(F20:F22)</f>
        <v>149</v>
      </c>
      <c r="G19" s="30"/>
    </row>
    <row r="20" spans="1:7" ht="15" x14ac:dyDescent="0.25">
      <c r="A20" s="47" t="s">
        <v>10</v>
      </c>
      <c r="B20" s="32" t="s">
        <v>27</v>
      </c>
      <c r="C20" s="49">
        <v>35</v>
      </c>
      <c r="D20" s="49">
        <v>35</v>
      </c>
      <c r="E20" s="50">
        <v>35</v>
      </c>
      <c r="F20" s="51">
        <v>35</v>
      </c>
      <c r="G20" s="52"/>
    </row>
    <row r="21" spans="1:7" ht="15" x14ac:dyDescent="0.25">
      <c r="A21" s="53"/>
      <c r="B21" s="19" t="s">
        <v>28</v>
      </c>
      <c r="C21" s="55">
        <v>0</v>
      </c>
      <c r="D21" s="55">
        <v>0</v>
      </c>
      <c r="E21" s="56">
        <v>0</v>
      </c>
      <c r="F21" s="57">
        <v>0</v>
      </c>
      <c r="G21" s="55"/>
    </row>
    <row r="22" spans="1:7" ht="15.75" thickBot="1" x14ac:dyDescent="0.3">
      <c r="A22" s="53"/>
      <c r="B22" s="58" t="s">
        <v>13</v>
      </c>
      <c r="C22" s="60">
        <v>114</v>
      </c>
      <c r="D22" s="60">
        <v>114</v>
      </c>
      <c r="E22" s="61">
        <v>114</v>
      </c>
      <c r="F22" s="62">
        <v>114</v>
      </c>
      <c r="G22" s="63" t="s">
        <v>135</v>
      </c>
    </row>
    <row r="23" spans="1:7" ht="15.75" thickBot="1" x14ac:dyDescent="0.3">
      <c r="A23" s="64">
        <v>521</v>
      </c>
      <c r="B23" s="64" t="s">
        <v>29</v>
      </c>
      <c r="C23" s="9">
        <f>SUM(C24:C27)</f>
        <v>2</v>
      </c>
      <c r="D23" s="30">
        <f>SUM(D24:D27)</f>
        <v>2</v>
      </c>
      <c r="E23" s="31">
        <f>SUM(E24:E27)</f>
        <v>3</v>
      </c>
      <c r="F23" s="12">
        <f>SUM(F24:F27)</f>
        <v>0</v>
      </c>
      <c r="G23" s="30"/>
    </row>
    <row r="24" spans="1:7" ht="14.25" x14ac:dyDescent="0.2">
      <c r="A24" s="65" t="s">
        <v>10</v>
      </c>
      <c r="B24" s="66" t="s">
        <v>30</v>
      </c>
      <c r="C24" s="33">
        <v>0</v>
      </c>
      <c r="D24" s="18">
        <v>0</v>
      </c>
      <c r="E24" s="16">
        <v>0</v>
      </c>
      <c r="F24" s="17">
        <v>0</v>
      </c>
      <c r="G24" s="18"/>
    </row>
    <row r="25" spans="1:7" ht="14.25" x14ac:dyDescent="0.2">
      <c r="A25" s="67"/>
      <c r="B25" s="68" t="s">
        <v>31</v>
      </c>
      <c r="C25" s="14">
        <v>2</v>
      </c>
      <c r="D25" s="15">
        <v>2</v>
      </c>
      <c r="E25" s="22">
        <v>3</v>
      </c>
      <c r="F25" s="23">
        <v>0</v>
      </c>
      <c r="G25" s="21" t="s">
        <v>136</v>
      </c>
    </row>
    <row r="26" spans="1:7" ht="14.25" x14ac:dyDescent="0.2">
      <c r="A26" s="67"/>
      <c r="B26" s="67" t="s">
        <v>33</v>
      </c>
      <c r="C26" s="69">
        <v>0</v>
      </c>
      <c r="D26" s="29">
        <v>0</v>
      </c>
      <c r="E26" s="70">
        <v>0</v>
      </c>
      <c r="F26" s="71">
        <v>0</v>
      </c>
      <c r="G26" s="29"/>
    </row>
    <row r="27" spans="1:7" ht="15" thickBot="1" x14ac:dyDescent="0.25">
      <c r="A27" s="72"/>
      <c r="B27" s="73" t="s">
        <v>34</v>
      </c>
      <c r="C27" s="36">
        <v>0</v>
      </c>
      <c r="D27" s="37">
        <v>0</v>
      </c>
      <c r="E27" s="38">
        <v>0</v>
      </c>
      <c r="F27" s="39">
        <v>0</v>
      </c>
      <c r="G27" s="37"/>
    </row>
    <row r="28" spans="1:7" ht="15.75" thickBot="1" x14ac:dyDescent="0.3">
      <c r="A28" s="7">
        <v>524</v>
      </c>
      <c r="B28" s="64" t="s">
        <v>35</v>
      </c>
      <c r="C28" s="9">
        <v>8</v>
      </c>
      <c r="D28" s="30">
        <v>8</v>
      </c>
      <c r="E28" s="31">
        <v>8</v>
      </c>
      <c r="F28" s="12">
        <v>8</v>
      </c>
      <c r="G28" s="30"/>
    </row>
    <row r="29" spans="1:7" ht="15.75" thickBot="1" x14ac:dyDescent="0.3">
      <c r="A29" s="7">
        <v>525</v>
      </c>
      <c r="B29" s="7" t="s">
        <v>36</v>
      </c>
      <c r="C29" s="30">
        <v>8</v>
      </c>
      <c r="D29" s="30">
        <v>8</v>
      </c>
      <c r="E29" s="31">
        <v>8</v>
      </c>
      <c r="F29" s="12">
        <v>8</v>
      </c>
      <c r="G29" s="30"/>
    </row>
    <row r="30" spans="1:7" ht="15.75" thickBot="1" x14ac:dyDescent="0.3">
      <c r="A30" s="7">
        <v>527</v>
      </c>
      <c r="B30" s="7" t="s">
        <v>37</v>
      </c>
      <c r="C30" s="30">
        <v>0</v>
      </c>
      <c r="D30" s="30">
        <v>0</v>
      </c>
      <c r="E30" s="31">
        <v>0</v>
      </c>
      <c r="F30" s="12">
        <v>0</v>
      </c>
      <c r="G30" s="30"/>
    </row>
    <row r="31" spans="1:7" ht="15.75" thickBot="1" x14ac:dyDescent="0.3">
      <c r="A31" s="7">
        <v>528</v>
      </c>
      <c r="B31" s="7" t="s">
        <v>38</v>
      </c>
      <c r="C31" s="30">
        <v>0</v>
      </c>
      <c r="D31" s="30">
        <v>0</v>
      </c>
      <c r="E31" s="31">
        <v>0</v>
      </c>
      <c r="F31" s="12">
        <v>0</v>
      </c>
      <c r="G31" s="30"/>
    </row>
    <row r="32" spans="1:7" ht="15.75" thickBot="1" x14ac:dyDescent="0.3">
      <c r="A32" s="7">
        <v>531</v>
      </c>
      <c r="B32" s="7" t="s">
        <v>39</v>
      </c>
      <c r="C32" s="30">
        <v>0</v>
      </c>
      <c r="D32" s="30">
        <v>0</v>
      </c>
      <c r="E32" s="31">
        <v>0</v>
      </c>
      <c r="F32" s="12">
        <v>0</v>
      </c>
      <c r="G32" s="30"/>
    </row>
    <row r="33" spans="1:7" ht="15.75" thickBot="1" x14ac:dyDescent="0.3">
      <c r="A33" s="7">
        <v>538</v>
      </c>
      <c r="B33" s="7" t="s">
        <v>40</v>
      </c>
      <c r="C33" s="30">
        <v>0</v>
      </c>
      <c r="D33" s="30">
        <v>0</v>
      </c>
      <c r="E33" s="31">
        <v>0</v>
      </c>
      <c r="F33" s="12">
        <v>0</v>
      </c>
      <c r="G33" s="30"/>
    </row>
    <row r="34" spans="1:7" ht="15.75" thickBot="1" x14ac:dyDescent="0.3">
      <c r="A34" s="74" t="s">
        <v>41</v>
      </c>
      <c r="B34" s="7" t="s">
        <v>42</v>
      </c>
      <c r="C34" s="63">
        <v>0</v>
      </c>
      <c r="D34" s="63">
        <v>0</v>
      </c>
      <c r="E34" s="75">
        <v>0</v>
      </c>
      <c r="F34" s="76">
        <v>0</v>
      </c>
      <c r="G34" s="30"/>
    </row>
    <row r="35" spans="1:7" ht="15.75" thickBot="1" x14ac:dyDescent="0.3">
      <c r="A35" s="7">
        <v>543</v>
      </c>
      <c r="B35" s="7" t="s">
        <v>43</v>
      </c>
      <c r="C35" s="30">
        <v>0</v>
      </c>
      <c r="D35" s="30">
        <v>0</v>
      </c>
      <c r="E35" s="31">
        <v>0</v>
      </c>
      <c r="F35" s="12">
        <v>0</v>
      </c>
      <c r="G35" s="30"/>
    </row>
    <row r="36" spans="1:7" ht="15.75" thickBot="1" x14ac:dyDescent="0.3">
      <c r="A36" s="74">
        <v>548</v>
      </c>
      <c r="B36" s="7" t="s">
        <v>44</v>
      </c>
      <c r="C36" s="30">
        <v>0</v>
      </c>
      <c r="D36" s="30">
        <v>0</v>
      </c>
      <c r="E36" s="31">
        <v>0</v>
      </c>
      <c r="F36" s="12">
        <v>0</v>
      </c>
      <c r="G36" s="30"/>
    </row>
    <row r="37" spans="1:7" ht="15.75" thickBot="1" x14ac:dyDescent="0.3">
      <c r="A37" s="7">
        <v>551</v>
      </c>
      <c r="B37" s="7" t="s">
        <v>45</v>
      </c>
      <c r="C37" s="30">
        <v>13</v>
      </c>
      <c r="D37" s="30">
        <v>13</v>
      </c>
      <c r="E37" s="31">
        <v>3</v>
      </c>
      <c r="F37" s="12">
        <v>3</v>
      </c>
      <c r="G37" s="30"/>
    </row>
    <row r="38" spans="1:7" ht="15.75" thickBot="1" x14ac:dyDescent="0.3">
      <c r="A38" s="74" t="s">
        <v>46</v>
      </c>
      <c r="B38" s="7" t="s">
        <v>47</v>
      </c>
      <c r="C38" s="30">
        <v>0</v>
      </c>
      <c r="D38" s="30">
        <v>0</v>
      </c>
      <c r="E38" s="31">
        <v>0</v>
      </c>
      <c r="F38" s="12">
        <v>0</v>
      </c>
      <c r="G38" s="30"/>
    </row>
    <row r="39" spans="1:7" ht="15.75" thickBot="1" x14ac:dyDescent="0.3">
      <c r="A39" s="74">
        <v>556</v>
      </c>
      <c r="B39" s="7" t="s">
        <v>48</v>
      </c>
      <c r="C39" s="30">
        <v>0</v>
      </c>
      <c r="D39" s="30">
        <v>0</v>
      </c>
      <c r="E39" s="31">
        <v>0</v>
      </c>
      <c r="F39" s="12">
        <v>0</v>
      </c>
      <c r="G39" s="30"/>
    </row>
    <row r="40" spans="1:7" ht="15.75" thickBot="1" x14ac:dyDescent="0.3">
      <c r="A40" s="74">
        <v>557</v>
      </c>
      <c r="B40" s="7" t="s">
        <v>49</v>
      </c>
      <c r="C40" s="30">
        <v>0</v>
      </c>
      <c r="D40" s="30">
        <v>0</v>
      </c>
      <c r="E40" s="31">
        <v>0</v>
      </c>
      <c r="F40" s="12">
        <v>0</v>
      </c>
      <c r="G40" s="30"/>
    </row>
    <row r="41" spans="1:7" ht="15.75" thickBot="1" x14ac:dyDescent="0.3">
      <c r="A41" s="74">
        <v>558</v>
      </c>
      <c r="B41" s="7" t="s">
        <v>50</v>
      </c>
      <c r="C41" s="30">
        <v>50</v>
      </c>
      <c r="D41" s="30">
        <v>50</v>
      </c>
      <c r="E41" s="31">
        <v>50</v>
      </c>
      <c r="F41" s="12">
        <v>50</v>
      </c>
      <c r="G41" s="30"/>
    </row>
    <row r="42" spans="1:7" ht="15.75" thickBot="1" x14ac:dyDescent="0.3">
      <c r="A42" s="74">
        <v>549</v>
      </c>
      <c r="B42" s="7" t="s">
        <v>51</v>
      </c>
      <c r="C42" s="30">
        <v>7</v>
      </c>
      <c r="D42" s="30">
        <v>7</v>
      </c>
      <c r="E42" s="31">
        <v>7</v>
      </c>
      <c r="F42" s="12">
        <v>7</v>
      </c>
      <c r="G42" s="30"/>
    </row>
    <row r="43" spans="1:7" ht="15.75" thickBot="1" x14ac:dyDescent="0.3">
      <c r="A43" s="74" t="s">
        <v>52</v>
      </c>
      <c r="B43" s="7" t="s">
        <v>53</v>
      </c>
      <c r="C43" s="30">
        <v>0</v>
      </c>
      <c r="D43" s="30">
        <v>0</v>
      </c>
      <c r="E43" s="31">
        <v>0</v>
      </c>
      <c r="F43" s="12">
        <v>0</v>
      </c>
      <c r="G43" s="30"/>
    </row>
    <row r="44" spans="1:7" ht="15.75" thickBot="1" x14ac:dyDescent="0.3">
      <c r="A44" s="8">
        <v>569</v>
      </c>
      <c r="B44" s="8" t="s">
        <v>54</v>
      </c>
      <c r="C44" s="10">
        <v>0</v>
      </c>
      <c r="D44" s="10">
        <v>0</v>
      </c>
      <c r="E44" s="11">
        <v>0</v>
      </c>
      <c r="F44" s="41">
        <v>0</v>
      </c>
      <c r="G44" s="10"/>
    </row>
    <row r="45" spans="1:7" ht="15.75" thickBot="1" x14ac:dyDescent="0.3">
      <c r="A45" s="74" t="s">
        <v>55</v>
      </c>
      <c r="B45" s="7" t="s">
        <v>137</v>
      </c>
      <c r="C45" s="30">
        <v>6283</v>
      </c>
      <c r="D45" s="30">
        <v>6283</v>
      </c>
      <c r="E45" s="31">
        <v>6283</v>
      </c>
      <c r="F45" s="12">
        <v>6283</v>
      </c>
      <c r="G45" s="77" t="s">
        <v>57</v>
      </c>
    </row>
    <row r="46" spans="1:7" ht="15.75" thickBot="1" x14ac:dyDescent="0.3">
      <c r="A46" s="42" t="s">
        <v>55</v>
      </c>
      <c r="B46" s="53" t="s">
        <v>138</v>
      </c>
      <c r="C46" s="63">
        <v>0</v>
      </c>
      <c r="D46" s="63">
        <v>0</v>
      </c>
      <c r="E46" s="75">
        <v>0</v>
      </c>
      <c r="F46" s="76">
        <v>0</v>
      </c>
      <c r="G46" s="79" t="s">
        <v>139</v>
      </c>
    </row>
    <row r="47" spans="1:7" ht="15.75" thickBot="1" x14ac:dyDescent="0.3">
      <c r="A47" s="80"/>
      <c r="B47" s="80" t="s">
        <v>60</v>
      </c>
      <c r="C47" s="82">
        <v>0</v>
      </c>
      <c r="D47" s="82">
        <v>0</v>
      </c>
      <c r="E47" s="83">
        <v>0</v>
      </c>
      <c r="F47" s="84">
        <v>0</v>
      </c>
      <c r="G47" s="82"/>
    </row>
    <row r="48" spans="1:7" ht="16.5" thickTop="1" thickBot="1" x14ac:dyDescent="0.3">
      <c r="A48" s="85" t="s">
        <v>61</v>
      </c>
      <c r="B48" s="8" t="s">
        <v>62</v>
      </c>
      <c r="C48" s="10">
        <f>SUM(C4,C8,C13:C19,C23,C28:C47)</f>
        <v>7104</v>
      </c>
      <c r="D48" s="10">
        <f>SUM(D4,D8,D13:D19,D23,D28:D47)</f>
        <v>7104</v>
      </c>
      <c r="E48" s="11">
        <f>SUM(E4,E8,E13:E19,E23,E28:E47)</f>
        <v>7095</v>
      </c>
      <c r="F48" s="41">
        <f>SUM(F4,F8,F13:F19,F23,F28:F47)</f>
        <v>7092</v>
      </c>
      <c r="G48" s="10"/>
    </row>
    <row r="49" spans="1:7" ht="54.75" customHeight="1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121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250</v>
      </c>
      <c r="D52" s="30">
        <v>250</v>
      </c>
      <c r="E52" s="31">
        <v>250</v>
      </c>
      <c r="F52" s="12">
        <v>250</v>
      </c>
      <c r="G52" s="7"/>
    </row>
    <row r="53" spans="1:7" ht="15.75" thickBot="1" x14ac:dyDescent="0.3">
      <c r="A53" s="7">
        <v>603</v>
      </c>
      <c r="B53" s="7" t="s">
        <v>66</v>
      </c>
      <c r="C53" s="9"/>
      <c r="D53" s="30"/>
      <c r="E53" s="31"/>
      <c r="F53" s="12"/>
      <c r="G53" s="7"/>
    </row>
    <row r="54" spans="1:7" ht="15.75" thickBot="1" x14ac:dyDescent="0.3">
      <c r="A54" s="7">
        <v>604</v>
      </c>
      <c r="B54" s="7" t="s">
        <v>67</v>
      </c>
      <c r="C54" s="9"/>
      <c r="D54" s="30"/>
      <c r="E54" s="31"/>
      <c r="F54" s="12"/>
      <c r="G54" s="7"/>
    </row>
    <row r="55" spans="1:7" ht="15.75" thickBot="1" x14ac:dyDescent="0.3">
      <c r="A55" s="74">
        <v>609</v>
      </c>
      <c r="B55" s="7" t="s">
        <v>68</v>
      </c>
      <c r="C55" s="9"/>
      <c r="D55" s="30"/>
      <c r="E55" s="31"/>
      <c r="F55" s="12"/>
      <c r="G55" s="7"/>
    </row>
    <row r="56" spans="1:7" ht="15.75" thickBot="1" x14ac:dyDescent="0.3">
      <c r="A56" s="74">
        <v>641</v>
      </c>
      <c r="B56" s="7" t="s">
        <v>69</v>
      </c>
      <c r="C56" s="9"/>
      <c r="D56" s="30"/>
      <c r="E56" s="31"/>
      <c r="F56" s="12"/>
      <c r="G56" s="7"/>
    </row>
    <row r="57" spans="1:7" ht="15.75" thickBot="1" x14ac:dyDescent="0.3">
      <c r="A57" s="7">
        <v>642</v>
      </c>
      <c r="B57" s="7" t="s">
        <v>42</v>
      </c>
      <c r="C57" s="9"/>
      <c r="D57" s="30"/>
      <c r="E57" s="31"/>
      <c r="F57" s="12"/>
      <c r="G57" s="89"/>
    </row>
    <row r="58" spans="1:7" ht="15.75" thickBot="1" x14ac:dyDescent="0.3">
      <c r="A58" s="42" t="s">
        <v>70</v>
      </c>
      <c r="B58" s="53" t="s">
        <v>71</v>
      </c>
      <c r="C58" s="40"/>
      <c r="D58" s="10"/>
      <c r="E58" s="11"/>
      <c r="F58" s="41"/>
      <c r="G58" s="90"/>
    </row>
    <row r="59" spans="1:7" ht="15.75" thickBot="1" x14ac:dyDescent="0.3">
      <c r="A59" s="7">
        <v>648</v>
      </c>
      <c r="B59" s="7" t="s">
        <v>72</v>
      </c>
      <c r="C59" s="9">
        <v>51</v>
      </c>
      <c r="D59" s="30">
        <v>51</v>
      </c>
      <c r="E59" s="31">
        <v>62</v>
      </c>
      <c r="F59" s="12">
        <v>62</v>
      </c>
      <c r="G59" s="7"/>
    </row>
    <row r="60" spans="1:7" ht="15.75" thickBot="1" x14ac:dyDescent="0.3">
      <c r="A60" s="7">
        <v>649</v>
      </c>
      <c r="B60" s="7" t="s">
        <v>73</v>
      </c>
      <c r="C60" s="9"/>
      <c r="D60" s="30"/>
      <c r="E60" s="31"/>
      <c r="F60" s="12"/>
      <c r="G60" s="7"/>
    </row>
    <row r="61" spans="1:7" ht="15.75" thickBot="1" x14ac:dyDescent="0.3">
      <c r="A61" s="7">
        <v>662</v>
      </c>
      <c r="B61" s="7" t="s">
        <v>74</v>
      </c>
      <c r="C61" s="9"/>
      <c r="D61" s="30"/>
      <c r="E61" s="31"/>
      <c r="F61" s="12"/>
      <c r="G61" s="89"/>
    </row>
    <row r="62" spans="1:7" ht="15.75" thickBot="1" x14ac:dyDescent="0.3">
      <c r="A62" s="91" t="s">
        <v>75</v>
      </c>
      <c r="B62" s="92" t="s">
        <v>76</v>
      </c>
      <c r="C62" s="93"/>
      <c r="D62" s="52"/>
      <c r="E62" s="94"/>
      <c r="F62" s="95"/>
      <c r="G62" s="96"/>
    </row>
    <row r="63" spans="1:7" ht="15.75" thickBot="1" x14ac:dyDescent="0.3">
      <c r="A63" s="74" t="s">
        <v>77</v>
      </c>
      <c r="B63" s="7" t="s">
        <v>78</v>
      </c>
      <c r="C63" s="9">
        <v>6283</v>
      </c>
      <c r="D63" s="45">
        <v>6283</v>
      </c>
      <c r="E63" s="46">
        <v>6283</v>
      </c>
      <c r="F63" s="12">
        <v>6283</v>
      </c>
      <c r="G63" s="89"/>
    </row>
    <row r="64" spans="1:7" ht="15.75" thickBot="1" x14ac:dyDescent="0.3">
      <c r="A64" s="97" t="s">
        <v>10</v>
      </c>
      <c r="B64" s="98" t="s">
        <v>140</v>
      </c>
      <c r="C64" s="99"/>
      <c r="D64" s="100"/>
      <c r="E64" s="94">
        <v>0</v>
      </c>
      <c r="F64" s="95">
        <v>0</v>
      </c>
      <c r="G64" s="143" t="s">
        <v>141</v>
      </c>
    </row>
    <row r="65" spans="1:7" ht="15.75" thickBot="1" x14ac:dyDescent="0.3">
      <c r="A65" s="97"/>
      <c r="B65" s="102" t="s">
        <v>142</v>
      </c>
      <c r="C65" s="9">
        <v>6283</v>
      </c>
      <c r="D65" s="30">
        <v>6283</v>
      </c>
      <c r="E65" s="94">
        <v>6283</v>
      </c>
      <c r="F65" s="95">
        <v>6283</v>
      </c>
      <c r="G65" s="96" t="s">
        <v>57</v>
      </c>
    </row>
    <row r="66" spans="1:7" ht="15.75" thickBot="1" x14ac:dyDescent="0.3">
      <c r="A66" s="103"/>
      <c r="B66" s="104" t="s">
        <v>143</v>
      </c>
      <c r="C66" s="81">
        <v>0</v>
      </c>
      <c r="D66" s="82">
        <v>0</v>
      </c>
      <c r="E66" s="105">
        <v>0</v>
      </c>
      <c r="F66" s="84">
        <v>0</v>
      </c>
      <c r="G66" s="106" t="s">
        <v>59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6584</v>
      </c>
      <c r="D67" s="144">
        <f>SUM(D52:D63)</f>
        <v>6584</v>
      </c>
      <c r="E67" s="145">
        <f>SUM(E52:E63)</f>
        <v>6595</v>
      </c>
      <c r="F67" s="41">
        <f>SUM(F52:F63)</f>
        <v>6595</v>
      </c>
      <c r="G67" s="8"/>
    </row>
    <row r="68" spans="1:7" ht="15" x14ac:dyDescent="0.25">
      <c r="A68" s="86"/>
      <c r="B68" s="86"/>
      <c r="C68" s="87"/>
      <c r="D68" s="87"/>
      <c r="E68" s="87"/>
      <c r="F68" s="87"/>
      <c r="G68" s="86"/>
    </row>
    <row r="69" spans="1:7" ht="15.75" thickBot="1" x14ac:dyDescent="0.3">
      <c r="A69" s="108" t="s">
        <v>85</v>
      </c>
      <c r="B69" s="108"/>
      <c r="C69" s="109"/>
      <c r="D69" s="109"/>
      <c r="E69" s="109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6584</v>
      </c>
      <c r="D71" s="113">
        <f>SUM(D67)</f>
        <v>6584</v>
      </c>
      <c r="E71" s="114">
        <f>SUM(E67)</f>
        <v>6595</v>
      </c>
      <c r="F71" s="115">
        <f>SUM(F67)</f>
        <v>6595</v>
      </c>
      <c r="G71" s="32"/>
    </row>
    <row r="72" spans="1:7" ht="14.25" x14ac:dyDescent="0.2">
      <c r="A72" s="90" t="s">
        <v>87</v>
      </c>
      <c r="B72" s="90" t="s">
        <v>89</v>
      </c>
      <c r="C72" s="116">
        <v>0</v>
      </c>
      <c r="D72" s="116">
        <v>0</v>
      </c>
      <c r="E72" s="146">
        <v>0</v>
      </c>
      <c r="F72" s="147">
        <v>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7104</v>
      </c>
      <c r="D73" s="119">
        <f>SUM(D48)</f>
        <v>7104</v>
      </c>
      <c r="E73" s="117">
        <f>SUM(E48)</f>
        <v>7095</v>
      </c>
      <c r="F73" s="118">
        <f>SUM(F48)</f>
        <v>7092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f>'[4]Př.10E-ZŠ Lhotky'!$C$72</f>
        <v>0</v>
      </c>
      <c r="D74" s="121">
        <f>'[4]Př.10E-ZŠ Lhotky'!$D$72</f>
        <v>0</v>
      </c>
      <c r="E74" s="148">
        <f>'[4]Př.10E-ZŠ Lhotky'!$E$72</f>
        <v>0</v>
      </c>
      <c r="F74" s="149">
        <f>'[4]Př.10E-ZŠ Lhotky'!$F$72</f>
        <v>0</v>
      </c>
      <c r="G74" s="24"/>
    </row>
    <row r="75" spans="1:7" ht="15.75" thickBot="1" x14ac:dyDescent="0.3">
      <c r="A75" s="7"/>
      <c r="B75" s="122" t="s">
        <v>93</v>
      </c>
      <c r="C75" s="123">
        <f>SUM(C73-C71)</f>
        <v>520</v>
      </c>
      <c r="D75" s="123">
        <f>SUM(D73-D71)</f>
        <v>520</v>
      </c>
      <c r="E75" s="124">
        <f>SUM(E73-E71)</f>
        <v>500</v>
      </c>
      <c r="F75" s="125">
        <f>SUM(F73-F71)</f>
        <v>497</v>
      </c>
      <c r="G75" s="7"/>
    </row>
    <row r="76" spans="1:7" ht="15" x14ac:dyDescent="0.25">
      <c r="A76" s="86"/>
      <c r="B76" s="126"/>
      <c r="C76" s="127"/>
      <c r="D76" s="127"/>
      <c r="E76" s="127"/>
      <c r="F76" s="127"/>
      <c r="G76" s="86"/>
    </row>
    <row r="77" spans="1:7" ht="15" x14ac:dyDescent="0.25">
      <c r="A77" s="86"/>
      <c r="B77" s="126"/>
      <c r="C77" s="127"/>
      <c r="D77" s="127"/>
      <c r="E77" s="127"/>
      <c r="F77" s="127"/>
      <c r="G77" s="86"/>
    </row>
    <row r="78" spans="1:7" ht="15" x14ac:dyDescent="0.25">
      <c r="A78" s="335" t="s">
        <v>94</v>
      </c>
      <c r="B78" s="335"/>
      <c r="C78" s="335"/>
      <c r="D78" s="335"/>
      <c r="E78" s="335"/>
      <c r="F78" s="335"/>
      <c r="G78" s="335"/>
    </row>
    <row r="79" spans="1:7" ht="15" x14ac:dyDescent="0.25">
      <c r="A79" s="129" t="s">
        <v>144</v>
      </c>
      <c r="B79" s="126"/>
      <c r="C79" s="127"/>
      <c r="D79" s="127"/>
      <c r="E79" s="127"/>
      <c r="F79" s="127"/>
      <c r="G79" s="86"/>
    </row>
    <row r="80" spans="1:7" ht="15" x14ac:dyDescent="0.25">
      <c r="A80" s="86"/>
      <c r="B80" s="126"/>
      <c r="C80" s="127"/>
      <c r="D80" s="127"/>
      <c r="E80" s="127"/>
      <c r="F80" s="127"/>
      <c r="G80" s="86"/>
    </row>
    <row r="81" spans="1:7" ht="15" x14ac:dyDescent="0.25">
      <c r="A81" s="86"/>
      <c r="B81" s="126"/>
      <c r="C81" s="127"/>
      <c r="D81" s="127"/>
      <c r="E81" s="127"/>
      <c r="F81" s="127"/>
      <c r="G81" s="86"/>
    </row>
    <row r="82" spans="1:7" ht="15" x14ac:dyDescent="0.25">
      <c r="A82" s="322" t="s">
        <v>145</v>
      </c>
      <c r="B82" s="322"/>
      <c r="C82" s="109"/>
      <c r="D82" s="109"/>
      <c r="E82" s="109"/>
      <c r="F82" s="110"/>
      <c r="G82" s="108"/>
    </row>
    <row r="83" spans="1:7" ht="15" x14ac:dyDescent="0.25">
      <c r="A83" s="322" t="s">
        <v>146</v>
      </c>
      <c r="B83" s="322"/>
      <c r="C83" s="109"/>
      <c r="D83" s="109"/>
      <c r="E83" s="109"/>
      <c r="F83" s="110"/>
      <c r="G83" s="108"/>
    </row>
    <row r="84" spans="1:7" ht="15" x14ac:dyDescent="0.25">
      <c r="A84" s="322" t="s">
        <v>147</v>
      </c>
      <c r="B84" s="322"/>
      <c r="C84" s="109"/>
      <c r="D84" s="109"/>
      <c r="E84" s="109"/>
      <c r="F84" s="110"/>
      <c r="G84" s="108"/>
    </row>
    <row r="85" spans="1:7" ht="15" x14ac:dyDescent="0.25">
      <c r="A85" s="108"/>
      <c r="B85" s="108"/>
      <c r="C85" s="109"/>
      <c r="D85" s="109"/>
      <c r="E85" s="109"/>
      <c r="F85" s="110"/>
      <c r="G85" s="108"/>
    </row>
    <row r="86" spans="1:7" ht="14.25" x14ac:dyDescent="0.2">
      <c r="A86" s="108"/>
    </row>
    <row r="87" spans="1:7" ht="14.25" x14ac:dyDescent="0.2">
      <c r="A87" s="108"/>
    </row>
    <row r="88" spans="1:7" ht="14.25" x14ac:dyDescent="0.2">
      <c r="A88" s="108"/>
    </row>
    <row r="89" spans="1:7" ht="14.25" x14ac:dyDescent="0.2">
      <c r="A89" s="108"/>
    </row>
    <row r="90" spans="1:7" ht="14.25" x14ac:dyDescent="0.2">
      <c r="A90" s="108"/>
    </row>
    <row r="91" spans="1:7" ht="14.25" x14ac:dyDescent="0.2">
      <c r="A91" s="108"/>
    </row>
    <row r="92" spans="1:7" ht="14.25" x14ac:dyDescent="0.2">
      <c r="A92" s="108"/>
    </row>
    <row r="93" spans="1:7" ht="14.25" x14ac:dyDescent="0.2">
      <c r="A93" s="108"/>
    </row>
    <row r="94" spans="1:7" ht="14.25" x14ac:dyDescent="0.2">
      <c r="A94" s="108"/>
    </row>
    <row r="95" spans="1:7" ht="14.25" x14ac:dyDescent="0.2">
      <c r="A95" s="108"/>
    </row>
    <row r="96" spans="1:7" ht="14.25" x14ac:dyDescent="0.2">
      <c r="A96" s="108"/>
    </row>
    <row r="97" spans="1:1" ht="14.25" x14ac:dyDescent="0.2">
      <c r="A97" s="108"/>
    </row>
    <row r="98" spans="1:1" ht="14.25" x14ac:dyDescent="0.2">
      <c r="A98" s="108"/>
    </row>
    <row r="99" spans="1:1" ht="14.25" x14ac:dyDescent="0.2">
      <c r="A99" s="108"/>
    </row>
  </sheetData>
  <protectedRanges>
    <protectedRange sqref="C2" name="Oblast10_1_2"/>
    <protectedRange sqref="C82:G84" name="Oblast9_1_2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2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38BE0-E37D-4559-A930-8F0E32228847}">
  <dimension ref="A1:G112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6.5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16.5" thickBot="1" x14ac:dyDescent="0.3">
      <c r="A2" s="324" t="s">
        <v>0</v>
      </c>
      <c r="B2" s="325"/>
      <c r="C2" s="336" t="s">
        <v>148</v>
      </c>
      <c r="D2" s="327"/>
      <c r="E2" s="327"/>
      <c r="F2" s="327"/>
      <c r="G2" s="328"/>
    </row>
    <row r="3" spans="1:7" ht="45.75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9">
        <f>SUM(C5:C7)</f>
        <v>3122</v>
      </c>
      <c r="D4" s="10">
        <f>SUM(D5:D7)</f>
        <v>2977</v>
      </c>
      <c r="E4" s="11">
        <f>SUM(E5:E7)</f>
        <v>3200</v>
      </c>
      <c r="F4" s="12">
        <f>SUM(F5:F7)</f>
        <v>3200</v>
      </c>
      <c r="G4" s="10"/>
    </row>
    <row r="5" spans="1:7" ht="14.25" x14ac:dyDescent="0.2">
      <c r="A5" s="329" t="s">
        <v>10</v>
      </c>
      <c r="B5" s="13" t="s">
        <v>11</v>
      </c>
      <c r="C5" s="14">
        <v>2150</v>
      </c>
      <c r="D5" s="15">
        <v>1995</v>
      </c>
      <c r="E5" s="16">
        <v>2150</v>
      </c>
      <c r="F5" s="17">
        <v>2150</v>
      </c>
      <c r="G5" s="18"/>
    </row>
    <row r="6" spans="1:7" ht="14.25" x14ac:dyDescent="0.2">
      <c r="A6" s="330"/>
      <c r="B6" s="19" t="s">
        <v>12</v>
      </c>
      <c r="C6" s="20">
        <v>37</v>
      </c>
      <c r="D6" s="21">
        <v>37</v>
      </c>
      <c r="E6" s="22">
        <v>57</v>
      </c>
      <c r="F6" s="23">
        <v>57</v>
      </c>
      <c r="G6" s="21"/>
    </row>
    <row r="7" spans="1:7" ht="15" thickBot="1" x14ac:dyDescent="0.25">
      <c r="A7" s="331"/>
      <c r="B7" s="24" t="s">
        <v>13</v>
      </c>
      <c r="C7" s="25">
        <v>935</v>
      </c>
      <c r="D7" s="26">
        <v>945</v>
      </c>
      <c r="E7" s="27">
        <v>993</v>
      </c>
      <c r="F7" s="28">
        <v>993</v>
      </c>
      <c r="G7" s="29" t="s">
        <v>149</v>
      </c>
    </row>
    <row r="8" spans="1:7" ht="15.75" thickBot="1" x14ac:dyDescent="0.3">
      <c r="A8" s="7">
        <v>502</v>
      </c>
      <c r="B8" s="7" t="s">
        <v>14</v>
      </c>
      <c r="C8" s="9">
        <f>SUM(C9:C12)</f>
        <v>1740</v>
      </c>
      <c r="D8" s="30">
        <f>SUM(D9:D12)</f>
        <v>1561</v>
      </c>
      <c r="E8" s="31">
        <f>SUM(E9:E12)</f>
        <v>1815</v>
      </c>
      <c r="F8" s="12">
        <f>SUM(F9:F12)</f>
        <v>1794</v>
      </c>
      <c r="G8" s="30"/>
    </row>
    <row r="9" spans="1:7" ht="14.25" x14ac:dyDescent="0.2">
      <c r="A9" s="332" t="s">
        <v>10</v>
      </c>
      <c r="B9" s="32" t="s">
        <v>15</v>
      </c>
      <c r="C9" s="33">
        <v>362</v>
      </c>
      <c r="D9" s="18">
        <v>305</v>
      </c>
      <c r="E9" s="34">
        <v>383</v>
      </c>
      <c r="F9" s="35">
        <v>362</v>
      </c>
      <c r="G9" s="18" t="s">
        <v>150</v>
      </c>
    </row>
    <row r="10" spans="1:7" ht="14.25" x14ac:dyDescent="0.2">
      <c r="A10" s="333"/>
      <c r="B10" s="19" t="s">
        <v>16</v>
      </c>
      <c r="C10" s="14">
        <v>850</v>
      </c>
      <c r="D10" s="15">
        <v>730</v>
      </c>
      <c r="E10" s="16">
        <v>876</v>
      </c>
      <c r="F10" s="17">
        <v>876</v>
      </c>
      <c r="G10" s="15"/>
    </row>
    <row r="11" spans="1:7" ht="14.25" x14ac:dyDescent="0.2">
      <c r="A11" s="333"/>
      <c r="B11" s="19" t="s">
        <v>17</v>
      </c>
      <c r="C11" s="20">
        <v>430</v>
      </c>
      <c r="D11" s="21">
        <v>430</v>
      </c>
      <c r="E11" s="22">
        <v>458</v>
      </c>
      <c r="F11" s="23">
        <v>458</v>
      </c>
      <c r="G11" s="21"/>
    </row>
    <row r="12" spans="1:7" ht="15" thickBot="1" x14ac:dyDescent="0.25">
      <c r="A12" s="334"/>
      <c r="B12" s="24" t="s">
        <v>151</v>
      </c>
      <c r="C12" s="36">
        <v>98</v>
      </c>
      <c r="D12" s="37">
        <v>96</v>
      </c>
      <c r="E12" s="38">
        <v>98</v>
      </c>
      <c r="F12" s="39">
        <v>98</v>
      </c>
      <c r="G12" s="26"/>
    </row>
    <row r="13" spans="1:7" ht="15.75" thickBot="1" x14ac:dyDescent="0.3">
      <c r="A13" s="7">
        <v>504</v>
      </c>
      <c r="B13" s="8" t="s">
        <v>19</v>
      </c>
      <c r="C13" s="40"/>
      <c r="D13" s="10"/>
      <c r="E13" s="11"/>
      <c r="F13" s="41"/>
      <c r="G13" s="10"/>
    </row>
    <row r="14" spans="1:7" ht="15.75" thickBot="1" x14ac:dyDescent="0.3">
      <c r="A14" s="42" t="s">
        <v>20</v>
      </c>
      <c r="B14" s="8" t="s">
        <v>21</v>
      </c>
      <c r="C14" s="40"/>
      <c r="D14" s="10"/>
      <c r="E14" s="11"/>
      <c r="F14" s="41"/>
      <c r="G14" s="10"/>
    </row>
    <row r="15" spans="1:7" ht="15.75" thickBot="1" x14ac:dyDescent="0.3">
      <c r="A15" s="7">
        <v>511</v>
      </c>
      <c r="B15" s="7" t="s">
        <v>22</v>
      </c>
      <c r="C15" s="9">
        <v>775</v>
      </c>
      <c r="D15" s="30">
        <v>735</v>
      </c>
      <c r="E15" s="31">
        <v>603</v>
      </c>
      <c r="F15" s="12">
        <v>603</v>
      </c>
      <c r="G15" s="44" t="s">
        <v>152</v>
      </c>
    </row>
    <row r="16" spans="1:7" ht="15.75" thickBot="1" x14ac:dyDescent="0.3">
      <c r="A16" s="8">
        <v>512</v>
      </c>
      <c r="B16" s="7" t="s">
        <v>23</v>
      </c>
      <c r="C16" s="40">
        <v>8</v>
      </c>
      <c r="D16" s="10">
        <v>2</v>
      </c>
      <c r="E16" s="11">
        <v>8</v>
      </c>
      <c r="F16" s="41">
        <v>8</v>
      </c>
      <c r="G16" s="30"/>
    </row>
    <row r="17" spans="1:7" ht="15.75" thickBot="1" x14ac:dyDescent="0.3">
      <c r="A17" s="7">
        <v>513</v>
      </c>
      <c r="B17" s="7" t="s">
        <v>24</v>
      </c>
      <c r="C17" s="9">
        <v>5</v>
      </c>
      <c r="D17" s="30">
        <v>2</v>
      </c>
      <c r="E17" s="31">
        <v>5</v>
      </c>
      <c r="F17" s="12">
        <v>5</v>
      </c>
      <c r="G17" s="44"/>
    </row>
    <row r="18" spans="1:7" ht="15.75" thickBot="1" x14ac:dyDescent="0.3">
      <c r="A18" s="7">
        <v>516</v>
      </c>
      <c r="B18" s="7" t="s">
        <v>25</v>
      </c>
      <c r="C18" s="9"/>
      <c r="D18" s="30"/>
      <c r="E18" s="31"/>
      <c r="F18" s="12"/>
      <c r="G18" s="44"/>
    </row>
    <row r="19" spans="1:7" ht="15.75" thickBot="1" x14ac:dyDescent="0.3">
      <c r="A19" s="7">
        <v>518</v>
      </c>
      <c r="B19" s="7" t="s">
        <v>26</v>
      </c>
      <c r="C19" s="9">
        <f>SUM(C20:C22)</f>
        <v>870</v>
      </c>
      <c r="D19" s="45">
        <f>SUM(D20:D22)</f>
        <v>873</v>
      </c>
      <c r="E19" s="46">
        <f>SUM(E20:E22)</f>
        <v>958</v>
      </c>
      <c r="F19" s="12">
        <f>SUM(F20:F22)</f>
        <v>958</v>
      </c>
      <c r="G19" s="77" t="s">
        <v>153</v>
      </c>
    </row>
    <row r="20" spans="1:7" ht="15" x14ac:dyDescent="0.25">
      <c r="A20" s="47" t="s">
        <v>10</v>
      </c>
      <c r="B20" s="32" t="s">
        <v>27</v>
      </c>
      <c r="C20" s="48">
        <v>62</v>
      </c>
      <c r="D20" s="49">
        <v>65</v>
      </c>
      <c r="E20" s="50">
        <v>68</v>
      </c>
      <c r="F20" s="51">
        <v>68</v>
      </c>
      <c r="G20" s="52"/>
    </row>
    <row r="21" spans="1:7" ht="15" x14ac:dyDescent="0.25">
      <c r="A21" s="53"/>
      <c r="B21" s="19" t="s">
        <v>28</v>
      </c>
      <c r="C21" s="54">
        <v>145</v>
      </c>
      <c r="D21" s="55">
        <v>150</v>
      </c>
      <c r="E21" s="56">
        <v>176</v>
      </c>
      <c r="F21" s="57">
        <v>176</v>
      </c>
      <c r="G21" s="55"/>
    </row>
    <row r="22" spans="1:7" ht="15.75" thickBot="1" x14ac:dyDescent="0.3">
      <c r="A22" s="53"/>
      <c r="B22" s="58" t="s">
        <v>13</v>
      </c>
      <c r="C22" s="59">
        <v>663</v>
      </c>
      <c r="D22" s="60">
        <v>658</v>
      </c>
      <c r="E22" s="61">
        <v>714</v>
      </c>
      <c r="F22" s="62">
        <v>714</v>
      </c>
      <c r="G22" s="63"/>
    </row>
    <row r="23" spans="1:7" ht="15.75" thickBot="1" x14ac:dyDescent="0.3">
      <c r="A23" s="64">
        <v>521</v>
      </c>
      <c r="B23" s="64" t="s">
        <v>29</v>
      </c>
      <c r="C23" s="9">
        <f>SUM(C24:C27)</f>
        <v>268</v>
      </c>
      <c r="D23" s="30">
        <f>SUM(D24:D27)</f>
        <v>231</v>
      </c>
      <c r="E23" s="31">
        <f>SUM(E24:E27)</f>
        <v>279</v>
      </c>
      <c r="F23" s="12">
        <f>SUM(F24:F27)</f>
        <v>87</v>
      </c>
      <c r="G23" s="30"/>
    </row>
    <row r="24" spans="1:7" ht="14.25" x14ac:dyDescent="0.2">
      <c r="A24" s="65" t="s">
        <v>10</v>
      </c>
      <c r="B24" s="66" t="s">
        <v>30</v>
      </c>
      <c r="C24" s="33">
        <v>171</v>
      </c>
      <c r="D24" s="18">
        <v>145</v>
      </c>
      <c r="E24" s="16">
        <v>171</v>
      </c>
      <c r="F24" s="17">
        <v>0</v>
      </c>
      <c r="G24" s="18" t="s">
        <v>126</v>
      </c>
    </row>
    <row r="25" spans="1:7" ht="14.25" x14ac:dyDescent="0.2">
      <c r="A25" s="67"/>
      <c r="B25" s="68" t="s">
        <v>31</v>
      </c>
      <c r="C25" s="14">
        <v>97</v>
      </c>
      <c r="D25" s="15">
        <v>86</v>
      </c>
      <c r="E25" s="22">
        <v>108</v>
      </c>
      <c r="F25" s="23">
        <v>87</v>
      </c>
      <c r="G25" s="21" t="s">
        <v>154</v>
      </c>
    </row>
    <row r="26" spans="1:7" ht="14.25" x14ac:dyDescent="0.2">
      <c r="A26" s="67"/>
      <c r="B26" s="67" t="s">
        <v>33</v>
      </c>
      <c r="C26" s="69"/>
      <c r="D26" s="29"/>
      <c r="E26" s="70"/>
      <c r="F26" s="71"/>
      <c r="G26" s="29"/>
    </row>
    <row r="27" spans="1:7" ht="15" thickBot="1" x14ac:dyDescent="0.25">
      <c r="A27" s="72"/>
      <c r="B27" s="73" t="s">
        <v>34</v>
      </c>
      <c r="C27" s="36"/>
      <c r="D27" s="37"/>
      <c r="E27" s="38"/>
      <c r="F27" s="39"/>
      <c r="G27" s="37"/>
    </row>
    <row r="28" spans="1:7" ht="15.75" thickBot="1" x14ac:dyDescent="0.3">
      <c r="A28" s="7">
        <v>524</v>
      </c>
      <c r="B28" s="7" t="s">
        <v>35</v>
      </c>
      <c r="C28" s="9">
        <v>40</v>
      </c>
      <c r="D28" s="30">
        <v>40</v>
      </c>
      <c r="E28" s="31">
        <v>40</v>
      </c>
      <c r="F28" s="12">
        <v>40</v>
      </c>
      <c r="G28" s="30"/>
    </row>
    <row r="29" spans="1:7" ht="15.75" thickBot="1" x14ac:dyDescent="0.3">
      <c r="A29" s="7">
        <v>525</v>
      </c>
      <c r="B29" s="7" t="s">
        <v>36</v>
      </c>
      <c r="C29" s="9">
        <v>77</v>
      </c>
      <c r="D29" s="30">
        <v>77</v>
      </c>
      <c r="E29" s="31">
        <v>77</v>
      </c>
      <c r="F29" s="12">
        <v>77</v>
      </c>
      <c r="G29" s="77" t="s">
        <v>155</v>
      </c>
    </row>
    <row r="30" spans="1:7" ht="15.75" thickBot="1" x14ac:dyDescent="0.3">
      <c r="A30" s="7">
        <v>527</v>
      </c>
      <c r="B30" s="7" t="s">
        <v>37</v>
      </c>
      <c r="C30" s="9">
        <v>107</v>
      </c>
      <c r="D30" s="30">
        <v>125</v>
      </c>
      <c r="E30" s="31">
        <v>107</v>
      </c>
      <c r="F30" s="12">
        <v>33</v>
      </c>
      <c r="G30" s="77" t="s">
        <v>156</v>
      </c>
    </row>
    <row r="31" spans="1:7" ht="15.75" thickBot="1" x14ac:dyDescent="0.3">
      <c r="A31" s="7">
        <v>528</v>
      </c>
      <c r="B31" s="7" t="s">
        <v>38</v>
      </c>
      <c r="C31" s="9"/>
      <c r="D31" s="30"/>
      <c r="E31" s="31"/>
      <c r="F31" s="12"/>
      <c r="G31" s="30"/>
    </row>
    <row r="32" spans="1:7" ht="15.75" thickBot="1" x14ac:dyDescent="0.3">
      <c r="A32" s="7">
        <v>531</v>
      </c>
      <c r="B32" s="7" t="s">
        <v>39</v>
      </c>
      <c r="C32" s="9"/>
      <c r="D32" s="30"/>
      <c r="E32" s="31"/>
      <c r="F32" s="12"/>
      <c r="G32" s="30"/>
    </row>
    <row r="33" spans="1:7" ht="15.75" thickBot="1" x14ac:dyDescent="0.3">
      <c r="A33" s="7">
        <v>538</v>
      </c>
      <c r="B33" s="7" t="s">
        <v>40</v>
      </c>
      <c r="C33" s="9">
        <v>2</v>
      </c>
      <c r="D33" s="30">
        <v>2</v>
      </c>
      <c r="E33" s="31">
        <v>2</v>
      </c>
      <c r="F33" s="12">
        <v>2</v>
      </c>
      <c r="G33" s="30"/>
    </row>
    <row r="34" spans="1:7" ht="15.75" thickBot="1" x14ac:dyDescent="0.3">
      <c r="A34" s="74" t="s">
        <v>41</v>
      </c>
      <c r="B34" s="7" t="s">
        <v>42</v>
      </c>
      <c r="C34" s="9">
        <v>5</v>
      </c>
      <c r="D34" s="63">
        <v>5</v>
      </c>
      <c r="E34" s="75">
        <v>5</v>
      </c>
      <c r="F34" s="76">
        <v>5</v>
      </c>
      <c r="G34" s="30"/>
    </row>
    <row r="35" spans="1:7" ht="15.75" thickBot="1" x14ac:dyDescent="0.3">
      <c r="A35" s="7">
        <v>543</v>
      </c>
      <c r="B35" s="7" t="s">
        <v>43</v>
      </c>
      <c r="C35" s="9"/>
      <c r="D35" s="30"/>
      <c r="E35" s="31"/>
      <c r="F35" s="12"/>
      <c r="G35" s="30"/>
    </row>
    <row r="36" spans="1:7" ht="15.75" thickBot="1" x14ac:dyDescent="0.3">
      <c r="A36" s="74">
        <v>548</v>
      </c>
      <c r="B36" s="7" t="s">
        <v>44</v>
      </c>
      <c r="C36" s="9"/>
      <c r="D36" s="30"/>
      <c r="E36" s="31"/>
      <c r="F36" s="12"/>
      <c r="G36" s="30"/>
    </row>
    <row r="37" spans="1:7" ht="15.75" thickBot="1" x14ac:dyDescent="0.3">
      <c r="A37" s="7">
        <v>551</v>
      </c>
      <c r="B37" s="7" t="s">
        <v>45</v>
      </c>
      <c r="C37" s="9"/>
      <c r="D37" s="30"/>
      <c r="E37" s="31"/>
      <c r="F37" s="12"/>
      <c r="G37" s="30"/>
    </row>
    <row r="38" spans="1:7" ht="15.75" thickBot="1" x14ac:dyDescent="0.3">
      <c r="A38" s="74" t="s">
        <v>46</v>
      </c>
      <c r="B38" s="7" t="s">
        <v>47</v>
      </c>
      <c r="C38" s="9"/>
      <c r="D38" s="30"/>
      <c r="E38" s="31"/>
      <c r="F38" s="12"/>
      <c r="G38" s="30"/>
    </row>
    <row r="39" spans="1:7" ht="15.75" thickBot="1" x14ac:dyDescent="0.3">
      <c r="A39" s="74">
        <v>556</v>
      </c>
      <c r="B39" s="7" t="s">
        <v>48</v>
      </c>
      <c r="C39" s="9"/>
      <c r="D39" s="30"/>
      <c r="E39" s="31"/>
      <c r="F39" s="12"/>
      <c r="G39" s="30"/>
    </row>
    <row r="40" spans="1:7" ht="15.75" thickBot="1" x14ac:dyDescent="0.3">
      <c r="A40" s="74">
        <v>557</v>
      </c>
      <c r="B40" s="7" t="s">
        <v>49</v>
      </c>
      <c r="C40" s="9"/>
      <c r="D40" s="30"/>
      <c r="E40" s="31"/>
      <c r="F40" s="12"/>
      <c r="G40" s="30"/>
    </row>
    <row r="41" spans="1:7" ht="15.75" thickBot="1" x14ac:dyDescent="0.3">
      <c r="A41" s="74">
        <v>558</v>
      </c>
      <c r="B41" s="7" t="s">
        <v>50</v>
      </c>
      <c r="C41" s="9">
        <v>268</v>
      </c>
      <c r="D41" s="30">
        <v>278</v>
      </c>
      <c r="E41" s="31">
        <v>408</v>
      </c>
      <c r="F41" s="12">
        <v>408</v>
      </c>
      <c r="G41" s="77" t="s">
        <v>157</v>
      </c>
    </row>
    <row r="42" spans="1:7" ht="15.75" thickBot="1" x14ac:dyDescent="0.3">
      <c r="A42" s="74">
        <v>549</v>
      </c>
      <c r="B42" s="7" t="s">
        <v>51</v>
      </c>
      <c r="C42" s="9">
        <v>78</v>
      </c>
      <c r="D42" s="30">
        <v>78</v>
      </c>
      <c r="E42" s="31">
        <v>78</v>
      </c>
      <c r="F42" s="12">
        <v>78</v>
      </c>
      <c r="G42" s="77" t="s">
        <v>158</v>
      </c>
    </row>
    <row r="43" spans="1:7" ht="15.75" thickBot="1" x14ac:dyDescent="0.3">
      <c r="A43" s="74" t="s">
        <v>52</v>
      </c>
      <c r="B43" s="7" t="s">
        <v>53</v>
      </c>
      <c r="C43" s="9"/>
      <c r="D43" s="30"/>
      <c r="E43" s="31"/>
      <c r="F43" s="12"/>
      <c r="G43" s="30"/>
    </row>
    <row r="44" spans="1:7" ht="15.75" thickBot="1" x14ac:dyDescent="0.3">
      <c r="A44" s="8">
        <v>569</v>
      </c>
      <c r="B44" s="8" t="s">
        <v>54</v>
      </c>
      <c r="C44" s="40"/>
      <c r="D44" s="10"/>
      <c r="E44" s="11"/>
      <c r="F44" s="41"/>
      <c r="G44" s="10"/>
    </row>
    <row r="45" spans="1:7" ht="15.75" thickBot="1" x14ac:dyDescent="0.3">
      <c r="A45" s="74" t="s">
        <v>55</v>
      </c>
      <c r="B45" s="7" t="s">
        <v>56</v>
      </c>
      <c r="C45" s="9">
        <v>32154</v>
      </c>
      <c r="D45" s="30">
        <v>32154</v>
      </c>
      <c r="E45" s="31">
        <v>32154</v>
      </c>
      <c r="F45" s="12">
        <v>32154</v>
      </c>
      <c r="G45" s="77" t="s">
        <v>57</v>
      </c>
    </row>
    <row r="46" spans="1:7" ht="15.75" thickBot="1" x14ac:dyDescent="0.3">
      <c r="A46" s="42" t="s">
        <v>55</v>
      </c>
      <c r="B46" s="53" t="s">
        <v>58</v>
      </c>
      <c r="C46" s="78"/>
      <c r="D46" s="63"/>
      <c r="E46" s="75"/>
      <c r="F46" s="76"/>
      <c r="G46" s="79" t="s">
        <v>59</v>
      </c>
    </row>
    <row r="47" spans="1:7" ht="15.75" thickBot="1" x14ac:dyDescent="0.3">
      <c r="A47" s="80"/>
      <c r="B47" s="80" t="s">
        <v>60</v>
      </c>
      <c r="C47" s="81"/>
      <c r="D47" s="82"/>
      <c r="E47" s="83"/>
      <c r="F47" s="84"/>
      <c r="G47" s="82"/>
    </row>
    <row r="48" spans="1:7" ht="16.5" thickTop="1" thickBot="1" x14ac:dyDescent="0.3">
      <c r="A48" s="85" t="s">
        <v>61</v>
      </c>
      <c r="B48" s="8" t="s">
        <v>62</v>
      </c>
      <c r="C48" s="40">
        <f>SUM(C4,C8,C13:C19,C23,C28:C47)</f>
        <v>39519</v>
      </c>
      <c r="D48" s="10">
        <f>SUM(D4,D8,D13:D19,D23,D28:D47)</f>
        <v>39140</v>
      </c>
      <c r="E48" s="11">
        <f>SUM(E4,E8,E13:E19,E23,E28:E47)</f>
        <v>39739</v>
      </c>
      <c r="F48" s="41">
        <f>SUM(F4,F8,F13:F19,F23,F28:F47)</f>
        <v>39452</v>
      </c>
      <c r="G48" s="10"/>
    </row>
    <row r="49" spans="1:7" ht="15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3455</v>
      </c>
      <c r="D52" s="30">
        <v>3076</v>
      </c>
      <c r="E52" s="31">
        <v>3385</v>
      </c>
      <c r="F52" s="12">
        <v>3385</v>
      </c>
      <c r="G52" s="7"/>
    </row>
    <row r="53" spans="1:7" ht="15.75" thickBot="1" x14ac:dyDescent="0.3">
      <c r="A53" s="7">
        <v>603</v>
      </c>
      <c r="B53" s="7" t="s">
        <v>66</v>
      </c>
      <c r="C53" s="9"/>
      <c r="D53" s="30"/>
      <c r="E53" s="31"/>
      <c r="F53" s="12"/>
      <c r="G53" s="7"/>
    </row>
    <row r="54" spans="1:7" ht="15.75" thickBot="1" x14ac:dyDescent="0.3">
      <c r="A54" s="7">
        <v>604</v>
      </c>
      <c r="B54" s="7" t="s">
        <v>67</v>
      </c>
      <c r="C54" s="9"/>
      <c r="D54" s="30"/>
      <c r="E54" s="31"/>
      <c r="F54" s="12"/>
      <c r="G54" s="7"/>
    </row>
    <row r="55" spans="1:7" ht="15.75" thickBot="1" x14ac:dyDescent="0.3">
      <c r="A55" s="74">
        <v>609</v>
      </c>
      <c r="B55" s="7" t="s">
        <v>68</v>
      </c>
      <c r="C55" s="9"/>
      <c r="D55" s="30"/>
      <c r="E55" s="31"/>
      <c r="F55" s="12"/>
      <c r="G55" s="7"/>
    </row>
    <row r="56" spans="1:7" ht="15.75" thickBot="1" x14ac:dyDescent="0.3">
      <c r="A56" s="74">
        <v>641</v>
      </c>
      <c r="B56" s="7" t="s">
        <v>69</v>
      </c>
      <c r="C56" s="9"/>
      <c r="D56" s="30"/>
      <c r="E56" s="31"/>
      <c r="F56" s="12"/>
      <c r="G56" s="7"/>
    </row>
    <row r="57" spans="1:7" ht="15.75" thickBot="1" x14ac:dyDescent="0.3">
      <c r="A57" s="7">
        <v>642</v>
      </c>
      <c r="B57" s="7" t="s">
        <v>42</v>
      </c>
      <c r="C57" s="9"/>
      <c r="D57" s="30"/>
      <c r="E57" s="31"/>
      <c r="F57" s="12"/>
      <c r="G57" s="89"/>
    </row>
    <row r="58" spans="1:7" ht="15.75" thickBot="1" x14ac:dyDescent="0.3">
      <c r="A58" s="42" t="s">
        <v>70</v>
      </c>
      <c r="B58" s="53" t="s">
        <v>71</v>
      </c>
      <c r="C58" s="40"/>
      <c r="D58" s="10"/>
      <c r="E58" s="11"/>
      <c r="F58" s="41"/>
      <c r="G58" s="90"/>
    </row>
    <row r="59" spans="1:7" ht="15.75" thickBot="1" x14ac:dyDescent="0.3">
      <c r="A59" s="7">
        <v>648</v>
      </c>
      <c r="B59" s="7" t="s">
        <v>72</v>
      </c>
      <c r="C59" s="9">
        <v>60</v>
      </c>
      <c r="D59" s="30">
        <v>60</v>
      </c>
      <c r="E59" s="31">
        <v>100</v>
      </c>
      <c r="F59" s="12">
        <v>100</v>
      </c>
      <c r="G59" s="7"/>
    </row>
    <row r="60" spans="1:7" ht="15.75" thickBot="1" x14ac:dyDescent="0.3">
      <c r="A60" s="7">
        <v>649</v>
      </c>
      <c r="B60" s="7" t="s">
        <v>73</v>
      </c>
      <c r="C60" s="9"/>
      <c r="D60" s="30"/>
      <c r="E60" s="31"/>
      <c r="F60" s="12"/>
      <c r="G60" s="7"/>
    </row>
    <row r="61" spans="1:7" ht="15.75" thickBot="1" x14ac:dyDescent="0.3">
      <c r="A61" s="7">
        <v>662</v>
      </c>
      <c r="B61" s="7" t="s">
        <v>74</v>
      </c>
      <c r="C61" s="9"/>
      <c r="D61" s="30"/>
      <c r="E61" s="31"/>
      <c r="F61" s="12"/>
      <c r="G61" s="89"/>
    </row>
    <row r="62" spans="1:7" ht="15.75" thickBot="1" x14ac:dyDescent="0.3">
      <c r="A62" s="91" t="s">
        <v>75</v>
      </c>
      <c r="B62" s="92" t="s">
        <v>76</v>
      </c>
      <c r="C62" s="93"/>
      <c r="D62" s="52"/>
      <c r="E62" s="94"/>
      <c r="F62" s="95"/>
      <c r="G62" s="96"/>
    </row>
    <row r="63" spans="1:7" ht="15.75" thickBot="1" x14ac:dyDescent="0.3">
      <c r="A63" s="74" t="s">
        <v>77</v>
      </c>
      <c r="B63" s="7" t="s">
        <v>78</v>
      </c>
      <c r="C63" s="9">
        <f>SUM(C64:C66)</f>
        <v>32154</v>
      </c>
      <c r="D63" s="45">
        <f>D65</f>
        <v>32154</v>
      </c>
      <c r="E63" s="46">
        <f>E65</f>
        <v>32154</v>
      </c>
      <c r="F63" s="12">
        <f>F65</f>
        <v>32154</v>
      </c>
      <c r="G63" s="89"/>
    </row>
    <row r="64" spans="1:7" ht="15.75" thickBot="1" x14ac:dyDescent="0.3">
      <c r="A64" s="97" t="s">
        <v>10</v>
      </c>
      <c r="B64" s="98" t="s">
        <v>79</v>
      </c>
      <c r="C64" s="99"/>
      <c r="D64" s="100"/>
      <c r="E64" s="94"/>
      <c r="F64" s="95"/>
      <c r="G64" s="101" t="s">
        <v>80</v>
      </c>
    </row>
    <row r="65" spans="1:7" ht="15.75" thickBot="1" x14ac:dyDescent="0.3">
      <c r="A65" s="97"/>
      <c r="B65" s="102" t="s">
        <v>81</v>
      </c>
      <c r="C65" s="9">
        <v>32154</v>
      </c>
      <c r="D65" s="30">
        <v>32154</v>
      </c>
      <c r="E65" s="94">
        <v>32154</v>
      </c>
      <c r="F65" s="95">
        <v>32154</v>
      </c>
      <c r="G65" s="96" t="s">
        <v>57</v>
      </c>
    </row>
    <row r="66" spans="1:7" ht="15.75" thickBot="1" x14ac:dyDescent="0.3">
      <c r="A66" s="103"/>
      <c r="B66" s="104" t="s">
        <v>82</v>
      </c>
      <c r="C66" s="81"/>
      <c r="D66" s="82"/>
      <c r="E66" s="105"/>
      <c r="F66" s="84"/>
      <c r="G66" s="106" t="s">
        <v>59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35669</v>
      </c>
      <c r="D67" s="40">
        <f>SUM(D52:D63)</f>
        <v>35290</v>
      </c>
      <c r="E67" s="107">
        <f>SUM(E52:E63)</f>
        <v>35639</v>
      </c>
      <c r="F67" s="41">
        <f>SUM(F52:F63)</f>
        <v>35639</v>
      </c>
      <c r="G67" s="8"/>
    </row>
    <row r="68" spans="1:7" ht="15" x14ac:dyDescent="0.25">
      <c r="A68" s="86"/>
      <c r="B68" s="86"/>
      <c r="C68" s="87"/>
      <c r="D68" s="87"/>
      <c r="E68" s="87"/>
      <c r="F68" s="87"/>
      <c r="G68" s="86"/>
    </row>
    <row r="69" spans="1:7" ht="15.75" thickBot="1" x14ac:dyDescent="0.3">
      <c r="A69" s="108" t="s">
        <v>85</v>
      </c>
      <c r="B69" s="108"/>
      <c r="C69" s="109"/>
      <c r="D69" s="109"/>
      <c r="E69" s="109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35669</v>
      </c>
      <c r="D71" s="113">
        <f>SUM(D67)</f>
        <v>35290</v>
      </c>
      <c r="E71" s="114">
        <f>SUM(E67)</f>
        <v>35639</v>
      </c>
      <c r="F71" s="115">
        <f>SUM(F67)</f>
        <v>35639</v>
      </c>
      <c r="G71" s="32"/>
    </row>
    <row r="72" spans="1:7" ht="14.25" x14ac:dyDescent="0.2">
      <c r="A72" s="90" t="s">
        <v>87</v>
      </c>
      <c r="B72" s="90" t="s">
        <v>89</v>
      </c>
      <c r="C72" s="116">
        <v>0</v>
      </c>
      <c r="D72" s="116">
        <v>0</v>
      </c>
      <c r="E72" s="117">
        <v>0</v>
      </c>
      <c r="F72" s="118">
        <v>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39519</v>
      </c>
      <c r="D73" s="119">
        <f>SUM(D48)</f>
        <v>39140</v>
      </c>
      <c r="E73" s="117">
        <f>SUM(E48)</f>
        <v>39739</v>
      </c>
      <c r="F73" s="118">
        <f>SUM(F48)</f>
        <v>39452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f>'[5]Př.10F-MŠ VM'!C72</f>
        <v>0</v>
      </c>
      <c r="D74" s="121">
        <f>'[5]Př.10F-MŠ VM'!D72</f>
        <v>0</v>
      </c>
      <c r="E74" s="117">
        <f>'[5]Př.10F-MŠ VM'!E72</f>
        <v>0</v>
      </c>
      <c r="F74" s="118">
        <f>'[5]Př.10F-MŠ VM'!F72</f>
        <v>0</v>
      </c>
      <c r="G74" s="24"/>
    </row>
    <row r="75" spans="1:7" ht="15.75" thickBot="1" x14ac:dyDescent="0.3">
      <c r="A75" s="7"/>
      <c r="B75" s="122" t="s">
        <v>93</v>
      </c>
      <c r="C75" s="123">
        <f>SUM(C73-C71)</f>
        <v>3850</v>
      </c>
      <c r="D75" s="123">
        <f>SUM(D73-D71)</f>
        <v>3850</v>
      </c>
      <c r="E75" s="124">
        <f>SUM(E73-E71)</f>
        <v>4100</v>
      </c>
      <c r="F75" s="125">
        <f>SUM(F73-F71)</f>
        <v>3813</v>
      </c>
      <c r="G75" s="7"/>
    </row>
    <row r="76" spans="1:7" ht="15" x14ac:dyDescent="0.25">
      <c r="A76" s="86"/>
      <c r="B76" s="126"/>
      <c r="C76" s="127"/>
      <c r="D76" s="127"/>
      <c r="E76" s="128"/>
      <c r="F76" s="128"/>
      <c r="G76" s="86"/>
    </row>
    <row r="77" spans="1:7" ht="15" x14ac:dyDescent="0.25">
      <c r="A77" s="86"/>
      <c r="B77" s="126"/>
      <c r="C77" s="127"/>
      <c r="D77" s="127"/>
      <c r="E77" s="128"/>
      <c r="F77" s="128"/>
      <c r="G77" s="86"/>
    </row>
    <row r="78" spans="1:7" ht="15" x14ac:dyDescent="0.25">
      <c r="A78" s="335" t="s">
        <v>94</v>
      </c>
      <c r="B78" s="335"/>
      <c r="C78" s="335"/>
      <c r="D78" s="335"/>
      <c r="E78" s="335"/>
      <c r="F78" s="335"/>
      <c r="G78" s="335"/>
    </row>
    <row r="79" spans="1:7" ht="15" x14ac:dyDescent="0.25">
      <c r="A79" s="129" t="s">
        <v>95</v>
      </c>
      <c r="B79" s="126"/>
      <c r="C79" s="127"/>
      <c r="D79" s="127"/>
      <c r="E79" s="127"/>
      <c r="F79" s="127"/>
      <c r="G79" s="86"/>
    </row>
    <row r="80" spans="1:7" ht="15" x14ac:dyDescent="0.25">
      <c r="A80" s="86"/>
      <c r="B80" s="126"/>
      <c r="C80" s="127"/>
      <c r="D80" s="127"/>
      <c r="E80" s="127"/>
      <c r="F80" s="127"/>
      <c r="G80" s="86"/>
    </row>
    <row r="81" spans="1:7" ht="15" x14ac:dyDescent="0.25">
      <c r="A81" s="86"/>
      <c r="B81" s="126"/>
      <c r="C81" s="127"/>
      <c r="D81" s="127"/>
      <c r="E81" s="150"/>
      <c r="F81" s="150"/>
      <c r="G81" s="109"/>
    </row>
    <row r="82" spans="1:7" ht="14.25" x14ac:dyDescent="0.2">
      <c r="A82" s="150" t="s">
        <v>159</v>
      </c>
      <c r="B82" s="150"/>
      <c r="C82" s="109"/>
      <c r="D82" s="109"/>
      <c r="E82" s="322"/>
      <c r="F82" s="322"/>
      <c r="G82" s="109"/>
    </row>
    <row r="83" spans="1:7" ht="14.25" x14ac:dyDescent="0.2">
      <c r="A83" s="322" t="s">
        <v>160</v>
      </c>
      <c r="B83" s="322"/>
      <c r="C83" s="109"/>
      <c r="D83" s="109"/>
      <c r="E83" s="322"/>
      <c r="F83" s="322"/>
      <c r="G83" s="109"/>
    </row>
    <row r="84" spans="1:7" ht="15" x14ac:dyDescent="0.25">
      <c r="A84" s="322" t="s">
        <v>161</v>
      </c>
      <c r="B84" s="322"/>
      <c r="C84" s="109"/>
      <c r="D84" s="109"/>
      <c r="E84" s="109"/>
      <c r="F84" s="110"/>
      <c r="G84" s="108"/>
    </row>
    <row r="85" spans="1:7" ht="14.25" x14ac:dyDescent="0.2">
      <c r="A85" s="141"/>
    </row>
    <row r="86" spans="1:7" ht="14.25" x14ac:dyDescent="0.2">
      <c r="A86" s="141"/>
    </row>
    <row r="87" spans="1:7" ht="14.25" x14ac:dyDescent="0.2">
      <c r="A87" s="141"/>
    </row>
    <row r="88" spans="1:7" ht="14.25" x14ac:dyDescent="0.2">
      <c r="A88" s="141"/>
    </row>
    <row r="89" spans="1:7" ht="14.25" x14ac:dyDescent="0.2">
      <c r="A89" s="141"/>
    </row>
    <row r="90" spans="1:7" ht="14.25" x14ac:dyDescent="0.2">
      <c r="A90" s="141"/>
    </row>
    <row r="91" spans="1:7" ht="14.25" x14ac:dyDescent="0.2">
      <c r="A91" s="108"/>
    </row>
    <row r="92" spans="1:7" ht="14.25" x14ac:dyDescent="0.2">
      <c r="A92" s="108"/>
    </row>
    <row r="93" spans="1:7" ht="14.25" x14ac:dyDescent="0.2">
      <c r="A93" s="108"/>
    </row>
    <row r="94" spans="1:7" ht="14.25" x14ac:dyDescent="0.2">
      <c r="A94" s="108"/>
    </row>
    <row r="95" spans="1:7" ht="14.25" x14ac:dyDescent="0.2">
      <c r="A95" s="108"/>
    </row>
    <row r="96" spans="1:7" ht="14.25" x14ac:dyDescent="0.2">
      <c r="A96" s="108"/>
    </row>
    <row r="97" spans="1:1" ht="14.25" x14ac:dyDescent="0.2">
      <c r="A97" s="108"/>
    </row>
    <row r="98" spans="1:1" ht="14.25" x14ac:dyDescent="0.2">
      <c r="A98" s="108"/>
    </row>
    <row r="99" spans="1:1" ht="14.25" x14ac:dyDescent="0.2">
      <c r="A99" s="108"/>
    </row>
    <row r="100" spans="1:1" ht="14.25" x14ac:dyDescent="0.2">
      <c r="A100" s="108"/>
    </row>
    <row r="101" spans="1:1" ht="14.25" x14ac:dyDescent="0.2">
      <c r="A101" s="108"/>
    </row>
    <row r="102" spans="1:1" ht="14.25" x14ac:dyDescent="0.2">
      <c r="A102" s="108"/>
    </row>
    <row r="103" spans="1:1" ht="15" x14ac:dyDescent="0.25">
      <c r="A103" s="140"/>
    </row>
    <row r="104" spans="1:1" ht="14.25" x14ac:dyDescent="0.2">
      <c r="A104" s="108"/>
    </row>
    <row r="105" spans="1:1" ht="14.25" x14ac:dyDescent="0.2">
      <c r="A105" s="108"/>
    </row>
    <row r="106" spans="1:1" ht="14.25" x14ac:dyDescent="0.2">
      <c r="A106" s="108"/>
    </row>
    <row r="107" spans="1:1" ht="14.25" x14ac:dyDescent="0.2">
      <c r="A107" s="108"/>
    </row>
    <row r="108" spans="1:1" ht="14.25" x14ac:dyDescent="0.2">
      <c r="A108" s="108"/>
    </row>
    <row r="109" spans="1:1" ht="14.25" x14ac:dyDescent="0.2">
      <c r="A109" s="108"/>
    </row>
    <row r="110" spans="1:1" ht="14.25" x14ac:dyDescent="0.2">
      <c r="A110" s="108"/>
    </row>
    <row r="111" spans="1:1" ht="14.25" x14ac:dyDescent="0.2">
      <c r="A111" s="108"/>
    </row>
    <row r="112" spans="1:1" ht="14.25" x14ac:dyDescent="0.2">
      <c r="A112" s="108"/>
    </row>
  </sheetData>
  <protectedRanges>
    <protectedRange sqref="C2" name="Oblast10_1_1"/>
    <protectedRange sqref="C84:G84 C82:D83 G81:G83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F47 G26:G47" name="Oblast7_1_1"/>
    <protectedRange sqref="C64:G66" name="Oblast8_2_1_2"/>
    <protectedRange sqref="G24:G25" name="Oblast7_1_2_2"/>
  </protectedRanges>
  <mergeCells count="10">
    <mergeCell ref="E82:F82"/>
    <mergeCell ref="A83:B83"/>
    <mergeCell ref="E83:F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DAD4-21F2-4DF8-B86A-D4AF82D8CC74}">
  <dimension ref="A1:G121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8.285156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8.285156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8.285156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8.285156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8.285156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8.285156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8.285156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8.285156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8.285156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8.285156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8.285156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8.285156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8.285156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8.285156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8.285156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8.285156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8.285156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8.285156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8.285156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8.285156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8.285156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8.285156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8.285156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8.285156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8.285156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8.285156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8.285156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8.285156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8.285156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8.285156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8.285156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8.285156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8.285156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8.285156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8.285156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8.285156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8.285156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8.285156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8.285156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8.285156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8.285156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8.285156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8.285156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8.285156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8.285156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8.285156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8.285156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8.285156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8.285156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8.285156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8.285156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8.285156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8.285156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8.285156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8.285156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8.285156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8.285156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8.285156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8.285156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8.285156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8.285156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8.285156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8.285156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6.5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16.5" thickBot="1" x14ac:dyDescent="0.25">
      <c r="A2" s="324" t="s">
        <v>0</v>
      </c>
      <c r="B2" s="325"/>
      <c r="C2" s="338" t="s">
        <v>162</v>
      </c>
      <c r="D2" s="339"/>
      <c r="E2" s="339"/>
      <c r="F2" s="339"/>
      <c r="G2" s="340"/>
    </row>
    <row r="3" spans="1:7" ht="57" customHeight="1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40">
        <f>SUM(C5:C7)</f>
        <v>265</v>
      </c>
      <c r="D4" s="10">
        <f>SUM(D5:D7)</f>
        <v>183</v>
      </c>
      <c r="E4" s="11">
        <f>SUM(E5:E7)</f>
        <v>235</v>
      </c>
      <c r="F4" s="12">
        <f>SUM(F5:F7)</f>
        <v>235</v>
      </c>
      <c r="G4" s="10"/>
    </row>
    <row r="5" spans="1:7" ht="14.25" x14ac:dyDescent="0.2">
      <c r="A5" s="329" t="s">
        <v>10</v>
      </c>
      <c r="B5" s="13" t="s">
        <v>11</v>
      </c>
      <c r="C5" s="15"/>
      <c r="D5" s="15"/>
      <c r="E5" s="16"/>
      <c r="F5" s="17"/>
      <c r="G5" s="18"/>
    </row>
    <row r="6" spans="1:7" ht="14.25" x14ac:dyDescent="0.2">
      <c r="A6" s="330"/>
      <c r="B6" s="19" t="s">
        <v>12</v>
      </c>
      <c r="C6" s="21">
        <v>15</v>
      </c>
      <c r="D6" s="21">
        <v>15</v>
      </c>
      <c r="E6" s="22">
        <v>15</v>
      </c>
      <c r="F6" s="23">
        <v>15</v>
      </c>
      <c r="G6" s="21"/>
    </row>
    <row r="7" spans="1:7" ht="15.75" thickBot="1" x14ac:dyDescent="0.3">
      <c r="A7" s="331"/>
      <c r="B7" s="24" t="s">
        <v>13</v>
      </c>
      <c r="C7" s="26">
        <v>250</v>
      </c>
      <c r="D7" s="26">
        <v>168</v>
      </c>
      <c r="E7" s="27">
        <v>220</v>
      </c>
      <c r="F7" s="28">
        <v>220</v>
      </c>
      <c r="G7" s="151">
        <v>1</v>
      </c>
    </row>
    <row r="8" spans="1:7" ht="15.75" thickBot="1" x14ac:dyDescent="0.3">
      <c r="A8" s="7">
        <v>502</v>
      </c>
      <c r="B8" s="7" t="s">
        <v>14</v>
      </c>
      <c r="C8" s="30">
        <f>SUM(C9:C12)</f>
        <v>255</v>
      </c>
      <c r="D8" s="30">
        <f>SUM(D9:D12)</f>
        <v>240</v>
      </c>
      <c r="E8" s="31">
        <f>SUM(E9:E12)</f>
        <v>380</v>
      </c>
      <c r="F8" s="12">
        <f>SUM(F9:F12)</f>
        <v>380</v>
      </c>
      <c r="G8" s="30"/>
    </row>
    <row r="9" spans="1:7" ht="14.25" x14ac:dyDescent="0.2">
      <c r="A9" s="332" t="s">
        <v>10</v>
      </c>
      <c r="B9" s="32" t="s">
        <v>15</v>
      </c>
      <c r="C9" s="18">
        <v>35</v>
      </c>
      <c r="D9" s="18">
        <v>30</v>
      </c>
      <c r="E9" s="34">
        <v>35</v>
      </c>
      <c r="F9" s="35">
        <v>35</v>
      </c>
      <c r="G9" s="18"/>
    </row>
    <row r="10" spans="1:7" ht="14.25" x14ac:dyDescent="0.2">
      <c r="A10" s="333"/>
      <c r="B10" s="19" t="s">
        <v>16</v>
      </c>
      <c r="C10" s="15">
        <v>170</v>
      </c>
      <c r="D10" s="15">
        <v>170</v>
      </c>
      <c r="E10" s="16">
        <v>255</v>
      </c>
      <c r="F10" s="17">
        <v>255</v>
      </c>
      <c r="G10" s="15" t="s">
        <v>163</v>
      </c>
    </row>
    <row r="11" spans="1:7" ht="14.25" x14ac:dyDescent="0.2">
      <c r="A11" s="333"/>
      <c r="B11" s="19" t="s">
        <v>17</v>
      </c>
      <c r="C11" s="21">
        <v>50</v>
      </c>
      <c r="D11" s="21">
        <v>40</v>
      </c>
      <c r="E11" s="22">
        <v>90</v>
      </c>
      <c r="F11" s="23">
        <v>90</v>
      </c>
      <c r="G11" s="21"/>
    </row>
    <row r="12" spans="1:7" ht="15" thickBot="1" x14ac:dyDescent="0.25">
      <c r="A12" s="334"/>
      <c r="B12" s="24" t="s">
        <v>18</v>
      </c>
      <c r="C12" s="37"/>
      <c r="D12" s="152"/>
      <c r="E12" s="38"/>
      <c r="F12" s="39"/>
      <c r="G12" s="26"/>
    </row>
    <row r="13" spans="1:7" ht="15.75" thickBot="1" x14ac:dyDescent="0.3">
      <c r="A13" s="7">
        <v>504</v>
      </c>
      <c r="B13" s="8" t="s">
        <v>19</v>
      </c>
      <c r="C13" s="10"/>
      <c r="D13" s="153"/>
      <c r="E13" s="11"/>
      <c r="F13" s="41"/>
      <c r="G13" s="10"/>
    </row>
    <row r="14" spans="1:7" ht="15.75" thickBot="1" x14ac:dyDescent="0.3">
      <c r="A14" s="42" t="s">
        <v>20</v>
      </c>
      <c r="B14" s="8" t="s">
        <v>21</v>
      </c>
      <c r="C14" s="10"/>
      <c r="D14" s="153"/>
      <c r="E14" s="11"/>
      <c r="F14" s="41"/>
      <c r="G14" s="10"/>
    </row>
    <row r="15" spans="1:7" ht="15.75" thickBot="1" x14ac:dyDescent="0.3">
      <c r="A15" s="7">
        <v>511</v>
      </c>
      <c r="B15" s="7" t="s">
        <v>22</v>
      </c>
      <c r="C15" s="30">
        <v>120</v>
      </c>
      <c r="D15" s="30">
        <v>120</v>
      </c>
      <c r="E15" s="31">
        <v>120</v>
      </c>
      <c r="F15" s="12">
        <v>120</v>
      </c>
      <c r="G15" s="44"/>
    </row>
    <row r="16" spans="1:7" ht="15.75" thickBot="1" x14ac:dyDescent="0.3">
      <c r="A16" s="8">
        <v>512</v>
      </c>
      <c r="B16" s="7" t="s">
        <v>23</v>
      </c>
      <c r="C16" s="10">
        <v>38</v>
      </c>
      <c r="D16" s="10">
        <v>15</v>
      </c>
      <c r="E16" s="11">
        <v>35</v>
      </c>
      <c r="F16" s="41">
        <v>35</v>
      </c>
      <c r="G16" s="30"/>
    </row>
    <row r="17" spans="1:7" ht="15.75" thickBot="1" x14ac:dyDescent="0.3">
      <c r="A17" s="7">
        <v>513</v>
      </c>
      <c r="B17" s="7" t="s">
        <v>24</v>
      </c>
      <c r="C17" s="30">
        <v>8</v>
      </c>
      <c r="D17" s="30">
        <v>8</v>
      </c>
      <c r="E17" s="31">
        <v>7</v>
      </c>
      <c r="F17" s="12">
        <v>7</v>
      </c>
      <c r="G17" s="44"/>
    </row>
    <row r="18" spans="1:7" ht="15.75" thickBot="1" x14ac:dyDescent="0.3">
      <c r="A18" s="7">
        <v>516</v>
      </c>
      <c r="B18" s="7" t="s">
        <v>25</v>
      </c>
      <c r="C18" s="30"/>
      <c r="D18" s="154"/>
      <c r="E18" s="31"/>
      <c r="F18" s="12"/>
      <c r="G18" s="44"/>
    </row>
    <row r="19" spans="1:7" ht="15.75" thickBot="1" x14ac:dyDescent="0.3">
      <c r="A19" s="7">
        <v>518</v>
      </c>
      <c r="B19" s="7" t="s">
        <v>26</v>
      </c>
      <c r="C19" s="45">
        <f>SUM(C20:C22)</f>
        <v>875</v>
      </c>
      <c r="D19" s="9">
        <f>SUM(D20:D22)</f>
        <v>555</v>
      </c>
      <c r="E19" s="46">
        <f>SUM(E20:E22)</f>
        <v>833</v>
      </c>
      <c r="F19" s="12">
        <f>SUM(F20:F22)</f>
        <v>833</v>
      </c>
      <c r="G19" s="30"/>
    </row>
    <row r="20" spans="1:7" ht="15" x14ac:dyDescent="0.25">
      <c r="A20" s="47" t="s">
        <v>10</v>
      </c>
      <c r="B20" s="32" t="s">
        <v>27</v>
      </c>
      <c r="C20" s="49">
        <v>20</v>
      </c>
      <c r="D20" s="49">
        <v>15</v>
      </c>
      <c r="E20" s="50">
        <v>20</v>
      </c>
      <c r="F20" s="51">
        <v>20</v>
      </c>
      <c r="G20" s="52"/>
    </row>
    <row r="21" spans="1:7" ht="15" x14ac:dyDescent="0.25">
      <c r="A21" s="53"/>
      <c r="B21" s="19" t="s">
        <v>28</v>
      </c>
      <c r="C21" s="55">
        <v>130</v>
      </c>
      <c r="D21" s="55">
        <v>70</v>
      </c>
      <c r="E21" s="56">
        <v>100</v>
      </c>
      <c r="F21" s="57">
        <v>100</v>
      </c>
      <c r="G21" s="55"/>
    </row>
    <row r="22" spans="1:7" ht="15.75" thickBot="1" x14ac:dyDescent="0.3">
      <c r="A22" s="53"/>
      <c r="B22" s="58" t="s">
        <v>13</v>
      </c>
      <c r="C22" s="60">
        <v>725</v>
      </c>
      <c r="D22" s="60">
        <v>470</v>
      </c>
      <c r="E22" s="61">
        <v>713</v>
      </c>
      <c r="F22" s="62">
        <v>713</v>
      </c>
      <c r="G22" s="155">
        <v>2</v>
      </c>
    </row>
    <row r="23" spans="1:7" ht="15.75" thickBot="1" x14ac:dyDescent="0.3">
      <c r="A23" s="64">
        <v>521</v>
      </c>
      <c r="B23" s="64" t="s">
        <v>29</v>
      </c>
      <c r="C23" s="9">
        <f>SUM(C24:C27)</f>
        <v>450</v>
      </c>
      <c r="D23" s="30">
        <f>SUM(D24:D27)</f>
        <v>360</v>
      </c>
      <c r="E23" s="31">
        <f>SUM(E24:E27)</f>
        <v>520</v>
      </c>
      <c r="F23" s="12">
        <f>SUM(F24:F27)</f>
        <v>520</v>
      </c>
      <c r="G23" s="30"/>
    </row>
    <row r="24" spans="1:7" ht="14.25" x14ac:dyDescent="0.2">
      <c r="A24" s="65" t="s">
        <v>10</v>
      </c>
      <c r="B24" s="66" t="s">
        <v>30</v>
      </c>
      <c r="C24" s="33"/>
      <c r="D24" s="156"/>
      <c r="E24" s="16"/>
      <c r="F24" s="17"/>
      <c r="G24" s="157"/>
    </row>
    <row r="25" spans="1:7" ht="14.25" x14ac:dyDescent="0.2">
      <c r="A25" s="67"/>
      <c r="B25" s="68" t="s">
        <v>31</v>
      </c>
      <c r="C25" s="20">
        <v>330</v>
      </c>
      <c r="D25" s="15">
        <v>260</v>
      </c>
      <c r="E25" s="22">
        <v>400</v>
      </c>
      <c r="F25" s="23">
        <v>400</v>
      </c>
      <c r="G25" s="158" t="s">
        <v>164</v>
      </c>
    </row>
    <row r="26" spans="1:7" ht="14.25" x14ac:dyDescent="0.2">
      <c r="A26" s="67"/>
      <c r="B26" s="67" t="s">
        <v>33</v>
      </c>
      <c r="C26" s="69">
        <v>120</v>
      </c>
      <c r="D26" s="29">
        <v>100</v>
      </c>
      <c r="E26" s="70">
        <v>120</v>
      </c>
      <c r="F26" s="71">
        <v>120</v>
      </c>
      <c r="G26" s="159" t="s">
        <v>165</v>
      </c>
    </row>
    <row r="27" spans="1:7" ht="15" thickBot="1" x14ac:dyDescent="0.25">
      <c r="A27" s="72"/>
      <c r="B27" s="73" t="s">
        <v>34</v>
      </c>
      <c r="C27" s="36"/>
      <c r="D27" s="152"/>
      <c r="E27" s="38"/>
      <c r="F27" s="39"/>
      <c r="G27" s="37"/>
    </row>
    <row r="28" spans="1:7" ht="15.75" thickBot="1" x14ac:dyDescent="0.3">
      <c r="A28" s="7">
        <v>524</v>
      </c>
      <c r="B28" s="7" t="s">
        <v>35</v>
      </c>
      <c r="C28" s="30">
        <v>78</v>
      </c>
      <c r="D28" s="30">
        <v>33</v>
      </c>
      <c r="E28" s="31">
        <v>40</v>
      </c>
      <c r="F28" s="12">
        <v>40</v>
      </c>
      <c r="G28" s="30"/>
    </row>
    <row r="29" spans="1:7" ht="15.75" thickBot="1" x14ac:dyDescent="0.3">
      <c r="A29" s="7">
        <v>525</v>
      </c>
      <c r="B29" s="7" t="s">
        <v>36</v>
      </c>
      <c r="C29" s="30"/>
      <c r="D29" s="154"/>
      <c r="E29" s="31"/>
      <c r="F29" s="12"/>
      <c r="G29" s="30"/>
    </row>
    <row r="30" spans="1:7" ht="15.75" thickBot="1" x14ac:dyDescent="0.3">
      <c r="A30" s="7">
        <v>527</v>
      </c>
      <c r="B30" s="7" t="s">
        <v>37</v>
      </c>
      <c r="C30" s="30">
        <v>80</v>
      </c>
      <c r="D30" s="30">
        <v>80</v>
      </c>
      <c r="E30" s="31">
        <v>80</v>
      </c>
      <c r="F30" s="12">
        <v>80</v>
      </c>
      <c r="G30" s="160">
        <v>3</v>
      </c>
    </row>
    <row r="31" spans="1:7" ht="15.75" thickBot="1" x14ac:dyDescent="0.3">
      <c r="A31" s="7">
        <v>528</v>
      </c>
      <c r="B31" s="7" t="s">
        <v>38</v>
      </c>
      <c r="C31" s="30"/>
      <c r="D31" s="154"/>
      <c r="E31" s="161"/>
      <c r="F31" s="162"/>
      <c r="G31" s="30"/>
    </row>
    <row r="32" spans="1:7" ht="15.75" thickBot="1" x14ac:dyDescent="0.3">
      <c r="A32" s="7">
        <v>531</v>
      </c>
      <c r="B32" s="7" t="s">
        <v>39</v>
      </c>
      <c r="C32" s="30"/>
      <c r="D32" s="154"/>
      <c r="E32" s="161"/>
      <c r="F32" s="162"/>
      <c r="G32" s="30"/>
    </row>
    <row r="33" spans="1:7" ht="15.75" thickBot="1" x14ac:dyDescent="0.3">
      <c r="A33" s="7">
        <v>538</v>
      </c>
      <c r="B33" s="7" t="s">
        <v>40</v>
      </c>
      <c r="C33" s="30"/>
      <c r="D33" s="154"/>
      <c r="E33" s="161"/>
      <c r="F33" s="162"/>
      <c r="G33" s="30"/>
    </row>
    <row r="34" spans="1:7" ht="15.75" thickBot="1" x14ac:dyDescent="0.3">
      <c r="A34" s="74" t="s">
        <v>41</v>
      </c>
      <c r="B34" s="7" t="s">
        <v>42</v>
      </c>
      <c r="C34" s="63"/>
      <c r="D34" s="163"/>
      <c r="E34" s="164"/>
      <c r="F34" s="165"/>
      <c r="G34" s="30"/>
    </row>
    <row r="35" spans="1:7" ht="15.75" thickBot="1" x14ac:dyDescent="0.3">
      <c r="A35" s="7">
        <v>543</v>
      </c>
      <c r="B35" s="7" t="s">
        <v>43</v>
      </c>
      <c r="C35" s="30"/>
      <c r="D35" s="154"/>
      <c r="E35" s="161"/>
      <c r="F35" s="162"/>
      <c r="G35" s="30"/>
    </row>
    <row r="36" spans="1:7" ht="15.75" thickBot="1" x14ac:dyDescent="0.3">
      <c r="A36" s="74">
        <v>548</v>
      </c>
      <c r="B36" s="7" t="s">
        <v>44</v>
      </c>
      <c r="C36" s="30"/>
      <c r="D36" s="154"/>
      <c r="E36" s="161"/>
      <c r="F36" s="162"/>
      <c r="G36" s="30"/>
    </row>
    <row r="37" spans="1:7" ht="15.75" thickBot="1" x14ac:dyDescent="0.3">
      <c r="A37" s="7">
        <v>551</v>
      </c>
      <c r="B37" s="7" t="s">
        <v>45</v>
      </c>
      <c r="C37" s="30"/>
      <c r="D37" s="154"/>
      <c r="E37" s="161"/>
      <c r="F37" s="162"/>
      <c r="G37" s="30"/>
    </row>
    <row r="38" spans="1:7" ht="15.75" thickBot="1" x14ac:dyDescent="0.3">
      <c r="A38" s="74" t="s">
        <v>46</v>
      </c>
      <c r="B38" s="7" t="s">
        <v>47</v>
      </c>
      <c r="C38" s="30"/>
      <c r="D38" s="154"/>
      <c r="E38" s="161"/>
      <c r="F38" s="162"/>
      <c r="G38" s="30"/>
    </row>
    <row r="39" spans="1:7" ht="15.75" thickBot="1" x14ac:dyDescent="0.3">
      <c r="A39" s="74">
        <v>556</v>
      </c>
      <c r="B39" s="7" t="s">
        <v>48</v>
      </c>
      <c r="C39" s="30"/>
      <c r="D39" s="154"/>
      <c r="E39" s="161"/>
      <c r="F39" s="162"/>
      <c r="G39" s="30"/>
    </row>
    <row r="40" spans="1:7" ht="15.75" thickBot="1" x14ac:dyDescent="0.3">
      <c r="A40" s="74">
        <v>557</v>
      </c>
      <c r="B40" s="7" t="s">
        <v>49</v>
      </c>
      <c r="C40" s="30"/>
      <c r="D40" s="154"/>
      <c r="E40" s="161"/>
      <c r="F40" s="162"/>
      <c r="G40" s="30"/>
    </row>
    <row r="41" spans="1:7" ht="15.75" thickBot="1" x14ac:dyDescent="0.3">
      <c r="A41" s="74">
        <v>558</v>
      </c>
      <c r="B41" s="7" t="s">
        <v>50</v>
      </c>
      <c r="C41" s="30">
        <v>100</v>
      </c>
      <c r="D41" s="30">
        <v>100</v>
      </c>
      <c r="E41" s="31">
        <v>150</v>
      </c>
      <c r="F41" s="12">
        <v>150</v>
      </c>
      <c r="G41" s="30"/>
    </row>
    <row r="42" spans="1:7" ht="15.75" thickBot="1" x14ac:dyDescent="0.3">
      <c r="A42" s="74">
        <v>549</v>
      </c>
      <c r="B42" s="7" t="s">
        <v>51</v>
      </c>
      <c r="C42" s="30">
        <v>23</v>
      </c>
      <c r="D42" s="30">
        <v>30</v>
      </c>
      <c r="E42" s="31">
        <v>30</v>
      </c>
      <c r="F42" s="12">
        <v>30</v>
      </c>
      <c r="G42" s="160">
        <v>4</v>
      </c>
    </row>
    <row r="43" spans="1:7" ht="15.75" thickBot="1" x14ac:dyDescent="0.3">
      <c r="A43" s="74" t="s">
        <v>52</v>
      </c>
      <c r="B43" s="7" t="s">
        <v>53</v>
      </c>
      <c r="C43" s="30"/>
      <c r="D43" s="154"/>
      <c r="E43" s="161"/>
      <c r="F43" s="162"/>
      <c r="G43" s="30"/>
    </row>
    <row r="44" spans="1:7" ht="15.75" thickBot="1" x14ac:dyDescent="0.3">
      <c r="A44" s="8">
        <v>569</v>
      </c>
      <c r="B44" s="8" t="s">
        <v>54</v>
      </c>
      <c r="C44" s="10"/>
      <c r="D44" s="153"/>
      <c r="E44" s="166"/>
      <c r="F44" s="167"/>
      <c r="G44" s="10"/>
    </row>
    <row r="45" spans="1:7" ht="15.75" thickBot="1" x14ac:dyDescent="0.3">
      <c r="A45" s="74" t="s">
        <v>55</v>
      </c>
      <c r="B45" s="7" t="s">
        <v>56</v>
      </c>
      <c r="C45" s="30">
        <v>4022</v>
      </c>
      <c r="D45" s="30">
        <v>4348</v>
      </c>
      <c r="E45" s="31">
        <v>4348</v>
      </c>
      <c r="F45" s="12">
        <v>4348</v>
      </c>
      <c r="G45" s="77" t="s">
        <v>57</v>
      </c>
    </row>
    <row r="46" spans="1:7" ht="15.75" thickBot="1" x14ac:dyDescent="0.3">
      <c r="A46" s="42" t="s">
        <v>55</v>
      </c>
      <c r="B46" s="53" t="s">
        <v>58</v>
      </c>
      <c r="C46" s="63">
        <v>64</v>
      </c>
      <c r="D46" s="63">
        <v>222</v>
      </c>
      <c r="E46" s="75"/>
      <c r="F46" s="76"/>
      <c r="G46" s="79" t="s">
        <v>166</v>
      </c>
    </row>
    <row r="47" spans="1:7" ht="15.75" thickBot="1" x14ac:dyDescent="0.3">
      <c r="A47" s="80"/>
      <c r="B47" s="80" t="s">
        <v>60</v>
      </c>
      <c r="C47" s="82"/>
      <c r="D47" s="168"/>
      <c r="E47" s="169"/>
      <c r="F47" s="170"/>
      <c r="G47" s="82"/>
    </row>
    <row r="48" spans="1:7" ht="16.5" thickTop="1" thickBot="1" x14ac:dyDescent="0.3">
      <c r="A48" s="85" t="s">
        <v>61</v>
      </c>
      <c r="B48" s="8" t="s">
        <v>62</v>
      </c>
      <c r="C48" s="10">
        <f>SUM(C4,C8,C13:C19,C23,C28:C47)</f>
        <v>6378</v>
      </c>
      <c r="D48" s="10">
        <f>SUM(D4,D8,D13:D19,D23,D28:D47)</f>
        <v>6294</v>
      </c>
      <c r="E48" s="11">
        <f>SUM(E4,E8,E13:E19,E23,E28:E47)</f>
        <v>6778</v>
      </c>
      <c r="F48" s="41">
        <f>SUM(F4,F8,F13:F19,F23,F28:F47)</f>
        <v>6778</v>
      </c>
      <c r="G48" s="10"/>
    </row>
    <row r="49" spans="1:7" ht="57" customHeight="1" x14ac:dyDescent="0.25">
      <c r="A49" s="86"/>
      <c r="B49" s="86"/>
      <c r="C49" s="87"/>
      <c r="D49" s="171"/>
      <c r="E49" s="171"/>
      <c r="F49" s="87"/>
      <c r="G49" s="86"/>
    </row>
    <row r="50" spans="1:7" ht="15.75" thickBot="1" x14ac:dyDescent="0.3">
      <c r="A50" s="86"/>
      <c r="B50" s="86"/>
      <c r="C50" s="87"/>
      <c r="D50" s="171"/>
      <c r="E50" s="171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30">
        <v>1400</v>
      </c>
      <c r="D52" s="30">
        <v>700</v>
      </c>
      <c r="E52" s="31">
        <v>1400</v>
      </c>
      <c r="F52" s="12">
        <v>1400</v>
      </c>
      <c r="G52" s="7"/>
    </row>
    <row r="53" spans="1:7" ht="15.75" thickBot="1" x14ac:dyDescent="0.3">
      <c r="A53" s="7">
        <v>603</v>
      </c>
      <c r="B53" s="7" t="s">
        <v>66</v>
      </c>
      <c r="C53" s="30"/>
      <c r="D53" s="154"/>
      <c r="E53" s="161"/>
      <c r="F53" s="162"/>
      <c r="G53" s="7"/>
    </row>
    <row r="54" spans="1:7" ht="15.75" thickBot="1" x14ac:dyDescent="0.3">
      <c r="A54" s="7">
        <v>604</v>
      </c>
      <c r="B54" s="7" t="s">
        <v>67</v>
      </c>
      <c r="C54" s="30"/>
      <c r="D54" s="154"/>
      <c r="E54" s="161"/>
      <c r="F54" s="162"/>
      <c r="G54" s="7"/>
    </row>
    <row r="55" spans="1:7" ht="15.75" thickBot="1" x14ac:dyDescent="0.3">
      <c r="A55" s="74">
        <v>609</v>
      </c>
      <c r="B55" s="7" t="s">
        <v>68</v>
      </c>
      <c r="C55" s="30"/>
      <c r="D55" s="154"/>
      <c r="E55" s="161"/>
      <c r="F55" s="162"/>
      <c r="G55" s="7"/>
    </row>
    <row r="56" spans="1:7" ht="15.75" thickBot="1" x14ac:dyDescent="0.3">
      <c r="A56" s="74">
        <v>641</v>
      </c>
      <c r="B56" s="7" t="s">
        <v>69</v>
      </c>
      <c r="C56" s="30"/>
      <c r="D56" s="154"/>
      <c r="E56" s="161"/>
      <c r="F56" s="162"/>
      <c r="G56" s="7"/>
    </row>
    <row r="57" spans="1:7" ht="15.75" thickBot="1" x14ac:dyDescent="0.3">
      <c r="A57" s="7">
        <v>642</v>
      </c>
      <c r="B57" s="7" t="s">
        <v>42</v>
      </c>
      <c r="C57" s="30"/>
      <c r="D57" s="154"/>
      <c r="E57" s="161"/>
      <c r="F57" s="162"/>
      <c r="G57" s="89"/>
    </row>
    <row r="58" spans="1:7" ht="15.75" thickBot="1" x14ac:dyDescent="0.3">
      <c r="A58" s="42" t="s">
        <v>70</v>
      </c>
      <c r="B58" s="53" t="s">
        <v>71</v>
      </c>
      <c r="C58" s="10"/>
      <c r="D58" s="153"/>
      <c r="E58" s="166"/>
      <c r="F58" s="167"/>
      <c r="G58" s="90"/>
    </row>
    <row r="59" spans="1:7" ht="15.75" thickBot="1" x14ac:dyDescent="0.3">
      <c r="A59" s="7">
        <v>648</v>
      </c>
      <c r="B59" s="7" t="s">
        <v>72</v>
      </c>
      <c r="C59" s="30">
        <v>150</v>
      </c>
      <c r="D59" s="30">
        <v>130</v>
      </c>
      <c r="E59" s="31">
        <v>200</v>
      </c>
      <c r="F59" s="12">
        <v>200</v>
      </c>
      <c r="G59" s="7"/>
    </row>
    <row r="60" spans="1:7" ht="15.75" thickBot="1" x14ac:dyDescent="0.3">
      <c r="A60" s="7">
        <v>649</v>
      </c>
      <c r="B60" s="7" t="s">
        <v>73</v>
      </c>
      <c r="C60" s="30"/>
      <c r="D60" s="154"/>
      <c r="E60" s="161"/>
      <c r="F60" s="162"/>
      <c r="G60" s="7"/>
    </row>
    <row r="61" spans="1:7" ht="15.75" thickBot="1" x14ac:dyDescent="0.3">
      <c r="A61" s="7">
        <v>662</v>
      </c>
      <c r="B61" s="7" t="s">
        <v>74</v>
      </c>
      <c r="C61" s="30"/>
      <c r="D61" s="154"/>
      <c r="E61" s="161"/>
      <c r="F61" s="162"/>
      <c r="G61" s="89"/>
    </row>
    <row r="62" spans="1:7" ht="15.75" thickBot="1" x14ac:dyDescent="0.3">
      <c r="A62" s="91" t="s">
        <v>75</v>
      </c>
      <c r="B62" s="92" t="s">
        <v>76</v>
      </c>
      <c r="C62" s="52"/>
      <c r="D62" s="172"/>
      <c r="E62" s="173"/>
      <c r="F62" s="174"/>
      <c r="G62" s="96"/>
    </row>
    <row r="63" spans="1:7" ht="15.75" thickBot="1" x14ac:dyDescent="0.3">
      <c r="A63" s="74" t="s">
        <v>77</v>
      </c>
      <c r="B63" s="7" t="s">
        <v>78</v>
      </c>
      <c r="C63" s="45">
        <v>4086</v>
      </c>
      <c r="D63" s="45">
        <f>SUM(D64:D66)</f>
        <v>4570</v>
      </c>
      <c r="E63" s="46">
        <f>SUM(E64:E66)</f>
        <v>4348</v>
      </c>
      <c r="F63" s="12">
        <f>SUM(F64:F66)</f>
        <v>4348</v>
      </c>
      <c r="G63" s="89"/>
    </row>
    <row r="64" spans="1:7" ht="15.75" thickBot="1" x14ac:dyDescent="0.3">
      <c r="A64" s="97" t="s">
        <v>10</v>
      </c>
      <c r="B64" s="98" t="s">
        <v>79</v>
      </c>
      <c r="C64" s="100"/>
      <c r="D64" s="175"/>
      <c r="E64" s="173"/>
      <c r="F64" s="174"/>
      <c r="G64" s="101" t="s">
        <v>80</v>
      </c>
    </row>
    <row r="65" spans="1:7" ht="15.75" thickBot="1" x14ac:dyDescent="0.3">
      <c r="A65" s="97"/>
      <c r="B65" s="102" t="s">
        <v>81</v>
      </c>
      <c r="C65" s="30">
        <v>4022</v>
      </c>
      <c r="D65" s="30">
        <v>4348</v>
      </c>
      <c r="E65" s="94">
        <v>4348</v>
      </c>
      <c r="F65" s="95">
        <v>4348</v>
      </c>
      <c r="G65" s="96" t="s">
        <v>57</v>
      </c>
    </row>
    <row r="66" spans="1:7" ht="15.75" thickBot="1" x14ac:dyDescent="0.3">
      <c r="A66" s="103"/>
      <c r="B66" s="104" t="s">
        <v>82</v>
      </c>
      <c r="C66" s="82">
        <v>64</v>
      </c>
      <c r="D66" s="82">
        <v>222</v>
      </c>
      <c r="E66" s="105"/>
      <c r="F66" s="84"/>
      <c r="G66" s="106" t="s">
        <v>166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5636</v>
      </c>
      <c r="D67" s="40">
        <f>SUM(D52:D63)</f>
        <v>5400</v>
      </c>
      <c r="E67" s="107">
        <f>SUM(E52:E63)</f>
        <v>5948</v>
      </c>
      <c r="F67" s="41">
        <f>SUM(F52:F63)</f>
        <v>5948</v>
      </c>
      <c r="G67" s="8"/>
    </row>
    <row r="68" spans="1:7" ht="15" x14ac:dyDescent="0.25">
      <c r="A68" s="86"/>
      <c r="B68" s="86"/>
      <c r="C68" s="87"/>
      <c r="D68" s="171"/>
      <c r="E68" s="171"/>
      <c r="F68" s="87"/>
      <c r="G68" s="86"/>
    </row>
    <row r="69" spans="1:7" ht="15.75" thickBot="1" x14ac:dyDescent="0.3">
      <c r="A69" s="108" t="s">
        <v>85</v>
      </c>
      <c r="B69" s="108"/>
      <c r="C69" s="109"/>
      <c r="D69" s="176"/>
      <c r="E69" s="176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77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5636</v>
      </c>
      <c r="D71" s="113">
        <f>SUM(D67)</f>
        <v>5400</v>
      </c>
      <c r="E71" s="114">
        <f>SUM(E67)</f>
        <v>5948</v>
      </c>
      <c r="F71" s="115">
        <f>SUM(F67)</f>
        <v>5948</v>
      </c>
      <c r="G71" s="32"/>
    </row>
    <row r="72" spans="1:7" ht="14.25" x14ac:dyDescent="0.2">
      <c r="A72" s="90" t="s">
        <v>87</v>
      </c>
      <c r="B72" s="90" t="s">
        <v>89</v>
      </c>
      <c r="C72" s="116">
        <v>0</v>
      </c>
      <c r="D72" s="116">
        <v>0</v>
      </c>
      <c r="E72" s="117">
        <v>0</v>
      </c>
      <c r="F72" s="118">
        <v>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6378</v>
      </c>
      <c r="D73" s="119">
        <f>SUM(D48)</f>
        <v>6294</v>
      </c>
      <c r="E73" s="117">
        <f>SUM(E48)</f>
        <v>6778</v>
      </c>
      <c r="F73" s="118">
        <f>SUM(F48)</f>
        <v>6778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f>'[6]Př.10H-Dóza-SVČ'!C72</f>
        <v>0</v>
      </c>
      <c r="D74" s="121">
        <f>'[6]Př.10H-Dóza-SVČ'!D72</f>
        <v>0</v>
      </c>
      <c r="E74" s="117">
        <f>'[6]Př.10H-Dóza-SVČ'!E72</f>
        <v>0</v>
      </c>
      <c r="F74" s="118">
        <f>'[6]Př.10H-Dóza-SVČ'!F72</f>
        <v>0</v>
      </c>
      <c r="G74" s="24"/>
    </row>
    <row r="75" spans="1:7" ht="15.75" thickBot="1" x14ac:dyDescent="0.3">
      <c r="A75" s="7"/>
      <c r="B75" s="122" t="s">
        <v>93</v>
      </c>
      <c r="C75" s="178">
        <f>SUM(C73-C71)</f>
        <v>742</v>
      </c>
      <c r="D75" s="123">
        <f>SUM(D73-D71)</f>
        <v>894</v>
      </c>
      <c r="E75" s="124">
        <f>SUM(E73-E71)</f>
        <v>830</v>
      </c>
      <c r="F75" s="125">
        <f>SUM(F73-F71)</f>
        <v>830</v>
      </c>
      <c r="G75" s="7"/>
    </row>
    <row r="76" spans="1:7" ht="15" x14ac:dyDescent="0.25">
      <c r="A76" s="86"/>
      <c r="B76" s="126"/>
      <c r="C76" s="127"/>
      <c r="D76" s="127"/>
      <c r="E76" s="128"/>
      <c r="F76" s="128"/>
      <c r="G76" s="86"/>
    </row>
    <row r="77" spans="1:7" ht="15" x14ac:dyDescent="0.25">
      <c r="A77" s="86"/>
      <c r="B77" s="126"/>
      <c r="C77" s="127"/>
      <c r="D77" s="127"/>
      <c r="E77" s="128"/>
      <c r="F77" s="128"/>
      <c r="G77" s="86"/>
    </row>
    <row r="78" spans="1:7" ht="15" x14ac:dyDescent="0.25">
      <c r="A78" s="335" t="s">
        <v>94</v>
      </c>
      <c r="B78" s="335"/>
      <c r="C78" s="335"/>
      <c r="D78" s="335"/>
      <c r="E78" s="335"/>
      <c r="F78" s="335"/>
      <c r="G78" s="335"/>
    </row>
    <row r="79" spans="1:7" ht="15" x14ac:dyDescent="0.25">
      <c r="A79" s="86"/>
      <c r="B79" s="126"/>
      <c r="C79" s="127"/>
      <c r="D79" s="127"/>
      <c r="E79" s="127"/>
      <c r="G79" s="86"/>
    </row>
    <row r="80" spans="1:7" ht="15" x14ac:dyDescent="0.25">
      <c r="A80" s="179" t="s">
        <v>167</v>
      </c>
      <c r="B80" s="180"/>
      <c r="C80" s="109"/>
      <c r="D80" s="109"/>
      <c r="E80" s="109"/>
      <c r="G80" s="86"/>
    </row>
    <row r="81" spans="1:7" ht="15" x14ac:dyDescent="0.25">
      <c r="A81" s="180"/>
      <c r="B81" s="180" t="s">
        <v>168</v>
      </c>
      <c r="C81" s="109"/>
      <c r="D81" s="109"/>
      <c r="E81" s="109"/>
      <c r="G81" s="86"/>
    </row>
    <row r="82" spans="1:7" ht="15" x14ac:dyDescent="0.25">
      <c r="A82" s="180"/>
      <c r="B82" s="180" t="s">
        <v>169</v>
      </c>
      <c r="C82" s="109"/>
      <c r="D82" s="109"/>
      <c r="E82" s="109"/>
      <c r="G82" s="86"/>
    </row>
    <row r="83" spans="1:7" ht="15" x14ac:dyDescent="0.25">
      <c r="A83" s="108"/>
      <c r="B83" s="108" t="s">
        <v>170</v>
      </c>
      <c r="C83" s="109"/>
      <c r="D83" s="109"/>
      <c r="E83" s="109"/>
      <c r="G83" s="86"/>
    </row>
    <row r="84" spans="1:7" ht="15" x14ac:dyDescent="0.25">
      <c r="A84" s="108"/>
      <c r="B84" s="108" t="s">
        <v>171</v>
      </c>
      <c r="C84" s="109"/>
      <c r="D84" s="109"/>
      <c r="E84" s="109"/>
      <c r="G84" s="86"/>
    </row>
    <row r="85" spans="1:7" ht="15" x14ac:dyDescent="0.25">
      <c r="A85" s="108"/>
      <c r="B85" s="108" t="s">
        <v>172</v>
      </c>
      <c r="C85" s="109"/>
      <c r="D85" s="109"/>
      <c r="E85" s="109"/>
      <c r="G85" s="86"/>
    </row>
    <row r="86" spans="1:7" ht="15" x14ac:dyDescent="0.25">
      <c r="A86" s="181" t="s">
        <v>173</v>
      </c>
      <c r="B86" s="108"/>
      <c r="C86" s="109"/>
      <c r="D86" s="109"/>
      <c r="E86" s="109"/>
      <c r="G86" s="86"/>
    </row>
    <row r="87" spans="1:7" ht="15" x14ac:dyDescent="0.25">
      <c r="A87" s="108"/>
      <c r="B87" s="108" t="s">
        <v>174</v>
      </c>
      <c r="C87" s="109"/>
      <c r="D87" s="109"/>
      <c r="E87" s="109"/>
      <c r="G87" s="86"/>
    </row>
    <row r="88" spans="1:7" ht="15" x14ac:dyDescent="0.25">
      <c r="A88" s="108"/>
      <c r="B88" s="108" t="s">
        <v>175</v>
      </c>
      <c r="C88" s="109"/>
      <c r="D88" s="109"/>
      <c r="E88" s="109"/>
      <c r="G88" s="86"/>
    </row>
    <row r="89" spans="1:7" ht="15" x14ac:dyDescent="0.25">
      <c r="A89" s="108"/>
      <c r="B89" s="108" t="s">
        <v>176</v>
      </c>
      <c r="C89" s="109"/>
      <c r="D89" s="109"/>
      <c r="E89" s="109"/>
      <c r="G89" s="86"/>
    </row>
    <row r="90" spans="1:7" ht="15" x14ac:dyDescent="0.25">
      <c r="A90" s="108"/>
      <c r="B90" s="108" t="s">
        <v>177</v>
      </c>
      <c r="C90" s="109"/>
      <c r="D90" s="109"/>
      <c r="E90" s="109"/>
      <c r="G90" s="86"/>
    </row>
    <row r="91" spans="1:7" ht="15" x14ac:dyDescent="0.25">
      <c r="A91" s="108"/>
      <c r="B91" s="108" t="s">
        <v>178</v>
      </c>
      <c r="C91" s="109"/>
      <c r="D91" s="109"/>
      <c r="E91" s="109"/>
      <c r="G91" s="86"/>
    </row>
    <row r="92" spans="1:7" ht="15" x14ac:dyDescent="0.25">
      <c r="A92" s="108"/>
      <c r="B92" s="108" t="s">
        <v>179</v>
      </c>
      <c r="C92" s="109"/>
      <c r="D92" s="109"/>
      <c r="E92" s="109"/>
      <c r="G92" s="86"/>
    </row>
    <row r="93" spans="1:7" ht="15" x14ac:dyDescent="0.25">
      <c r="A93" s="108"/>
      <c r="B93" s="108" t="s">
        <v>180</v>
      </c>
      <c r="C93" s="109"/>
      <c r="D93" s="109"/>
      <c r="E93" s="109"/>
      <c r="G93" s="86"/>
    </row>
    <row r="94" spans="1:7" ht="15" x14ac:dyDescent="0.25">
      <c r="A94" s="108"/>
      <c r="B94" s="108" t="s">
        <v>181</v>
      </c>
      <c r="C94" s="109"/>
      <c r="D94" s="109"/>
      <c r="E94" s="109"/>
      <c r="G94" s="86"/>
    </row>
    <row r="95" spans="1:7" ht="15" x14ac:dyDescent="0.25">
      <c r="A95" s="181" t="s">
        <v>182</v>
      </c>
      <c r="B95" s="108"/>
      <c r="C95" s="109"/>
      <c r="D95" s="109"/>
      <c r="E95" s="109"/>
      <c r="G95" s="86"/>
    </row>
    <row r="96" spans="1:7" ht="15" x14ac:dyDescent="0.25">
      <c r="A96" s="108"/>
      <c r="B96" s="108" t="s">
        <v>183</v>
      </c>
      <c r="C96" s="109"/>
      <c r="D96" s="109"/>
      <c r="E96" s="109"/>
      <c r="G96" s="86"/>
    </row>
    <row r="97" spans="1:7" ht="15" x14ac:dyDescent="0.25">
      <c r="A97" s="108"/>
      <c r="B97" s="108" t="s">
        <v>184</v>
      </c>
      <c r="C97" s="109"/>
      <c r="D97" s="109"/>
      <c r="E97" s="109"/>
      <c r="G97" s="86"/>
    </row>
    <row r="98" spans="1:7" ht="15" x14ac:dyDescent="0.25">
      <c r="A98" s="108"/>
      <c r="B98" s="108" t="s">
        <v>185</v>
      </c>
      <c r="C98" s="109"/>
      <c r="D98" s="109"/>
      <c r="E98" s="109"/>
      <c r="G98" s="86"/>
    </row>
    <row r="99" spans="1:7" ht="15" x14ac:dyDescent="0.25">
      <c r="A99" s="181" t="s">
        <v>186</v>
      </c>
      <c r="B99" s="108"/>
      <c r="C99" s="109"/>
      <c r="D99" s="109"/>
      <c r="E99" s="109"/>
      <c r="G99" s="86"/>
    </row>
    <row r="100" spans="1:7" ht="15" x14ac:dyDescent="0.25">
      <c r="A100" s="108"/>
      <c r="B100" s="108" t="s">
        <v>187</v>
      </c>
      <c r="C100" s="109"/>
      <c r="D100" s="109"/>
      <c r="E100" s="109"/>
      <c r="G100" s="86"/>
    </row>
    <row r="101" spans="1:7" ht="15" x14ac:dyDescent="0.25">
      <c r="A101" s="140"/>
      <c r="B101" s="129"/>
      <c r="C101" s="126"/>
      <c r="D101" s="127"/>
      <c r="E101" s="127"/>
      <c r="F101" s="127"/>
      <c r="G101" s="127"/>
    </row>
    <row r="102" spans="1:7" ht="15" x14ac:dyDescent="0.25">
      <c r="A102" s="140"/>
      <c r="B102" s="129"/>
      <c r="C102" s="126"/>
      <c r="D102" s="127"/>
      <c r="E102" s="127"/>
      <c r="F102" s="127"/>
      <c r="G102" s="127"/>
    </row>
    <row r="103" spans="1:7" ht="15" x14ac:dyDescent="0.25">
      <c r="A103" s="140"/>
      <c r="B103" s="86"/>
      <c r="C103" s="126"/>
      <c r="D103" s="127"/>
      <c r="E103" s="127"/>
      <c r="F103" s="127"/>
      <c r="G103" s="127"/>
    </row>
    <row r="104" spans="1:7" ht="15" x14ac:dyDescent="0.25">
      <c r="A104" s="322" t="s">
        <v>188</v>
      </c>
      <c r="B104" s="322"/>
      <c r="C104" s="109"/>
      <c r="D104" s="109"/>
      <c r="E104" s="109"/>
      <c r="F104" s="110"/>
      <c r="G104" s="108"/>
    </row>
    <row r="105" spans="1:7" ht="15" x14ac:dyDescent="0.25">
      <c r="A105" s="322" t="s">
        <v>189</v>
      </c>
      <c r="B105" s="322"/>
      <c r="C105" s="109"/>
      <c r="D105" s="109"/>
      <c r="E105" s="109"/>
      <c r="F105" s="110"/>
      <c r="G105" s="108"/>
    </row>
    <row r="106" spans="1:7" ht="15" x14ac:dyDescent="0.25">
      <c r="A106" s="322" t="s">
        <v>190</v>
      </c>
      <c r="B106" s="322"/>
      <c r="C106" s="109"/>
      <c r="D106" s="109"/>
      <c r="E106" s="109"/>
      <c r="F106" s="110"/>
      <c r="G106" s="108"/>
    </row>
    <row r="107" spans="1:7" ht="15" x14ac:dyDescent="0.25">
      <c r="A107" s="108"/>
      <c r="B107" s="108"/>
      <c r="C107" s="109"/>
      <c r="D107" s="109"/>
      <c r="E107" s="109"/>
      <c r="F107" s="110"/>
      <c r="G107" s="108"/>
    </row>
    <row r="108" spans="1:7" ht="14.25" x14ac:dyDescent="0.2">
      <c r="A108" s="108"/>
    </row>
    <row r="109" spans="1:7" ht="14.25" x14ac:dyDescent="0.2">
      <c r="A109" s="108"/>
    </row>
    <row r="110" spans="1:7" ht="14.25" x14ac:dyDescent="0.2">
      <c r="A110" s="108"/>
    </row>
    <row r="111" spans="1:7" ht="14.25" x14ac:dyDescent="0.2">
      <c r="A111" s="108"/>
    </row>
    <row r="112" spans="1:7" ht="14.25" x14ac:dyDescent="0.2">
      <c r="A112" s="108"/>
    </row>
    <row r="113" spans="1:1" ht="14.25" x14ac:dyDescent="0.2">
      <c r="A113" s="108"/>
    </row>
    <row r="116" spans="1:1" ht="14.25" x14ac:dyDescent="0.2">
      <c r="A116" s="108"/>
    </row>
    <row r="117" spans="1:1" ht="14.25" x14ac:dyDescent="0.2">
      <c r="A117" s="108"/>
    </row>
    <row r="118" spans="1:1" ht="14.25" x14ac:dyDescent="0.2">
      <c r="A118" s="108"/>
    </row>
    <row r="119" spans="1:1" ht="14.25" x14ac:dyDescent="0.2">
      <c r="A119" s="108"/>
    </row>
    <row r="120" spans="1:1" ht="14.25" x14ac:dyDescent="0.2">
      <c r="A120" s="108"/>
    </row>
    <row r="121" spans="1:1" ht="14.25" x14ac:dyDescent="0.2">
      <c r="A121" s="108"/>
    </row>
  </sheetData>
  <protectedRanges>
    <protectedRange sqref="C2" name="Oblast10_1_1"/>
    <protectedRange sqref="C104:G106" name="Oblast9_1_1"/>
    <protectedRange sqref="D52:G63" name="Oblast8_1_3"/>
    <protectedRange sqref="D9:G18" name="Oblast4_1_3"/>
    <protectedRange sqref="D20:G22" name="Oblast3_1_3"/>
    <protectedRange sqref="D9:G18" name="Oblast2_1_3"/>
    <protectedRange sqref="D5:G7" name="Oblast1_1_3"/>
    <protectedRange sqref="D20:G22" name="Oblast6_1_3"/>
    <protectedRange sqref="D24:G47" name="Oblast7_1_3"/>
    <protectedRange sqref="D64:G66" name="Oblast8_2_1_1"/>
    <protectedRange sqref="C80:E82" name="Oblast9_1_1_1_1"/>
    <protectedRange sqref="C9:C18" name="Oblast4_1_1_1"/>
    <protectedRange sqref="C20:C22" name="Oblast3_1_1_1"/>
    <protectedRange sqref="C9:C18" name="Oblast2_1_1_1"/>
    <protectedRange sqref="C5:C7" name="Oblast1_1_1_1"/>
    <protectedRange sqref="C20:C22" name="Oblast6_1_1_1"/>
    <protectedRange sqref="C24:C47" name="Oblast7_1_1_1"/>
    <protectedRange sqref="C52:C63" name="Oblast8_1_1_1"/>
    <protectedRange sqref="C64:C66" name="Oblast8_2_2"/>
  </protectedRanges>
  <mergeCells count="9">
    <mergeCell ref="A104:B104"/>
    <mergeCell ref="A105:B105"/>
    <mergeCell ref="A106:B106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822C-5324-4FC8-AA77-8D0F0E432D94}">
  <dimension ref="A1:G85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8.28515625" customWidth="1"/>
    <col min="3" max="3" width="13.5703125" customWidth="1"/>
    <col min="4" max="4" width="14.42578125" customWidth="1"/>
    <col min="5" max="6" width="15.7109375" customWidth="1"/>
    <col min="7" max="7" width="47" customWidth="1"/>
  </cols>
  <sheetData>
    <row r="1" spans="1:7" ht="26.25" customHeight="1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30" customHeight="1" thickBot="1" x14ac:dyDescent="0.3">
      <c r="A2" s="324" t="s">
        <v>0</v>
      </c>
      <c r="B2" s="325"/>
      <c r="C2" s="336" t="s">
        <v>195</v>
      </c>
      <c r="D2" s="327"/>
      <c r="E2" s="327"/>
      <c r="F2" s="327"/>
      <c r="G2" s="328"/>
    </row>
    <row r="3" spans="1:7" ht="43.5" customHeight="1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9">
        <f>SUM(C5:C7)</f>
        <v>215</v>
      </c>
      <c r="D4" s="10">
        <f>SUM(D5:D7)</f>
        <v>188</v>
      </c>
      <c r="E4" s="11">
        <f>SUM(E5:E7)</f>
        <v>210</v>
      </c>
      <c r="F4" s="12">
        <f>SUM(F5:F7)</f>
        <v>210</v>
      </c>
      <c r="G4" s="40"/>
    </row>
    <row r="5" spans="1:7" ht="15" x14ac:dyDescent="0.25">
      <c r="A5" s="329" t="s">
        <v>10</v>
      </c>
      <c r="B5" s="13" t="s">
        <v>11</v>
      </c>
      <c r="C5" s="14"/>
      <c r="D5" s="15"/>
      <c r="E5" s="16"/>
      <c r="F5" s="186"/>
      <c r="G5" s="33"/>
    </row>
    <row r="6" spans="1:7" ht="14.25" x14ac:dyDescent="0.2">
      <c r="A6" s="330"/>
      <c r="B6" s="19" t="s">
        <v>12</v>
      </c>
      <c r="C6" s="20">
        <v>10</v>
      </c>
      <c r="D6" s="21">
        <v>10</v>
      </c>
      <c r="E6" s="22">
        <v>10</v>
      </c>
      <c r="F6" s="188">
        <v>10</v>
      </c>
      <c r="G6" s="20"/>
    </row>
    <row r="7" spans="1:7" ht="15" thickBot="1" x14ac:dyDescent="0.25">
      <c r="A7" s="331"/>
      <c r="B7" s="24" t="s">
        <v>13</v>
      </c>
      <c r="C7" s="25">
        <v>205</v>
      </c>
      <c r="D7" s="26">
        <v>178</v>
      </c>
      <c r="E7" s="27">
        <v>200</v>
      </c>
      <c r="F7" s="192">
        <v>200</v>
      </c>
      <c r="G7" s="69"/>
    </row>
    <row r="8" spans="1:7" ht="15.75" thickBot="1" x14ac:dyDescent="0.3">
      <c r="A8" s="7">
        <v>502</v>
      </c>
      <c r="B8" s="7" t="s">
        <v>14</v>
      </c>
      <c r="C8" s="9">
        <f>SUM(C9:C12)</f>
        <v>390</v>
      </c>
      <c r="D8" s="30">
        <f>SUM(D9:D12)</f>
        <v>340</v>
      </c>
      <c r="E8" s="31">
        <f>SUM(E9:E12)</f>
        <v>438</v>
      </c>
      <c r="F8" s="12">
        <f>SUM(F9:F12)</f>
        <v>438</v>
      </c>
      <c r="G8" s="9"/>
    </row>
    <row r="9" spans="1:7" ht="14.25" x14ac:dyDescent="0.2">
      <c r="A9" s="332" t="s">
        <v>10</v>
      </c>
      <c r="B9" s="32" t="s">
        <v>15</v>
      </c>
      <c r="C9" s="33">
        <v>85</v>
      </c>
      <c r="D9" s="18">
        <v>70</v>
      </c>
      <c r="E9" s="34">
        <v>85</v>
      </c>
      <c r="F9" s="189">
        <v>85</v>
      </c>
      <c r="G9" s="33"/>
    </row>
    <row r="10" spans="1:7" ht="14.25" x14ac:dyDescent="0.2">
      <c r="A10" s="333"/>
      <c r="B10" s="19" t="s">
        <v>16</v>
      </c>
      <c r="C10" s="14">
        <v>185</v>
      </c>
      <c r="D10" s="15">
        <v>170</v>
      </c>
      <c r="E10" s="16">
        <v>213</v>
      </c>
      <c r="F10" s="191">
        <v>213</v>
      </c>
      <c r="G10" s="14"/>
    </row>
    <row r="11" spans="1:7" ht="14.25" x14ac:dyDescent="0.2">
      <c r="A11" s="333"/>
      <c r="B11" s="19" t="s">
        <v>17</v>
      </c>
      <c r="C11" s="20">
        <v>120</v>
      </c>
      <c r="D11" s="21">
        <v>100</v>
      </c>
      <c r="E11" s="22">
        <v>140</v>
      </c>
      <c r="F11" s="188">
        <v>140</v>
      </c>
      <c r="G11" s="20"/>
    </row>
    <row r="12" spans="1:7" ht="15.75" thickBot="1" x14ac:dyDescent="0.3">
      <c r="A12" s="334"/>
      <c r="B12" s="24" t="s">
        <v>18</v>
      </c>
      <c r="C12" s="36"/>
      <c r="D12" s="37"/>
      <c r="E12" s="38"/>
      <c r="F12" s="185"/>
      <c r="G12" s="25"/>
    </row>
    <row r="13" spans="1:7" ht="15.75" thickBot="1" x14ac:dyDescent="0.3">
      <c r="A13" s="7">
        <v>504</v>
      </c>
      <c r="B13" s="8" t="s">
        <v>19</v>
      </c>
      <c r="C13" s="40"/>
      <c r="D13" s="10"/>
      <c r="E13" s="11"/>
      <c r="F13" s="41"/>
      <c r="G13" s="40"/>
    </row>
    <row r="14" spans="1:7" ht="15.75" thickBot="1" x14ac:dyDescent="0.3">
      <c r="A14" s="42" t="s">
        <v>20</v>
      </c>
      <c r="B14" s="8" t="s">
        <v>21</v>
      </c>
      <c r="C14" s="40"/>
      <c r="D14" s="10"/>
      <c r="E14" s="11"/>
      <c r="F14" s="41"/>
      <c r="G14" s="40"/>
    </row>
    <row r="15" spans="1:7" ht="15.75" thickBot="1" x14ac:dyDescent="0.3">
      <c r="A15" s="7">
        <v>511</v>
      </c>
      <c r="B15" s="7" t="s">
        <v>22</v>
      </c>
      <c r="C15" s="9">
        <v>30</v>
      </c>
      <c r="D15" s="30">
        <v>20</v>
      </c>
      <c r="E15" s="31">
        <v>20</v>
      </c>
      <c r="F15" s="12">
        <v>20</v>
      </c>
      <c r="G15" s="190"/>
    </row>
    <row r="16" spans="1:7" ht="15.75" thickBot="1" x14ac:dyDescent="0.3">
      <c r="A16" s="8">
        <v>512</v>
      </c>
      <c r="B16" s="7" t="s">
        <v>23</v>
      </c>
      <c r="C16" s="40">
        <v>30</v>
      </c>
      <c r="D16" s="10">
        <v>15</v>
      </c>
      <c r="E16" s="11">
        <v>15</v>
      </c>
      <c r="F16" s="41">
        <v>15</v>
      </c>
      <c r="G16" s="9"/>
    </row>
    <row r="17" spans="1:7" ht="15.75" thickBot="1" x14ac:dyDescent="0.3">
      <c r="A17" s="7">
        <v>513</v>
      </c>
      <c r="B17" s="7" t="s">
        <v>24</v>
      </c>
      <c r="C17" s="9">
        <v>1</v>
      </c>
      <c r="D17" s="30">
        <v>1</v>
      </c>
      <c r="E17" s="31">
        <v>1</v>
      </c>
      <c r="F17" s="12">
        <v>1</v>
      </c>
      <c r="G17" s="190"/>
    </row>
    <row r="18" spans="1:7" ht="15.75" thickBot="1" x14ac:dyDescent="0.3">
      <c r="A18" s="7">
        <v>516</v>
      </c>
      <c r="B18" s="7" t="s">
        <v>25</v>
      </c>
      <c r="C18" s="9"/>
      <c r="D18" s="30"/>
      <c r="E18" s="31"/>
      <c r="F18" s="12"/>
      <c r="G18" s="190"/>
    </row>
    <row r="19" spans="1:7" ht="15.75" thickBot="1" x14ac:dyDescent="0.3">
      <c r="A19" s="7">
        <v>518</v>
      </c>
      <c r="B19" s="7" t="s">
        <v>26</v>
      </c>
      <c r="C19" s="9">
        <f>SUM(C20:C22)</f>
        <v>500</v>
      </c>
      <c r="D19" s="45">
        <f>SUM(D20:D22)</f>
        <v>497</v>
      </c>
      <c r="E19" s="46">
        <f>SUM(E20:E22)</f>
        <v>495</v>
      </c>
      <c r="F19" s="12">
        <f>SUM(F20:F22)</f>
        <v>495</v>
      </c>
      <c r="G19" s="9"/>
    </row>
    <row r="20" spans="1:7" ht="15" x14ac:dyDescent="0.25">
      <c r="A20" s="47" t="s">
        <v>10</v>
      </c>
      <c r="B20" s="32" t="s">
        <v>27</v>
      </c>
      <c r="C20" s="48">
        <v>20</v>
      </c>
      <c r="D20" s="49">
        <v>15</v>
      </c>
      <c r="E20" s="50">
        <v>15</v>
      </c>
      <c r="F20" s="189">
        <v>15</v>
      </c>
      <c r="G20" s="93"/>
    </row>
    <row r="21" spans="1:7" ht="15" x14ac:dyDescent="0.25">
      <c r="A21" s="53"/>
      <c r="B21" s="19" t="s">
        <v>28</v>
      </c>
      <c r="C21" s="54">
        <v>230</v>
      </c>
      <c r="D21" s="55">
        <v>230</v>
      </c>
      <c r="E21" s="56">
        <v>230</v>
      </c>
      <c r="F21" s="188">
        <v>230</v>
      </c>
      <c r="G21" s="54"/>
    </row>
    <row r="22" spans="1:7" ht="15.75" thickBot="1" x14ac:dyDescent="0.3">
      <c r="A22" s="53"/>
      <c r="B22" s="58" t="s">
        <v>13</v>
      </c>
      <c r="C22" s="59">
        <v>250</v>
      </c>
      <c r="D22" s="60">
        <v>252</v>
      </c>
      <c r="E22" s="61">
        <v>250</v>
      </c>
      <c r="F22" s="187">
        <v>250</v>
      </c>
      <c r="G22" s="78"/>
    </row>
    <row r="23" spans="1:7" ht="15.75" thickBot="1" x14ac:dyDescent="0.3">
      <c r="A23" s="64">
        <v>521</v>
      </c>
      <c r="B23" s="64" t="s">
        <v>29</v>
      </c>
      <c r="C23" s="9">
        <f>SUM(C24:C27)</f>
        <v>0</v>
      </c>
      <c r="D23" s="30">
        <f>SUM(D24:D27)</f>
        <v>0</v>
      </c>
      <c r="E23" s="31">
        <f>SUM(E24:E27)</f>
        <v>0</v>
      </c>
      <c r="F23" s="12">
        <f>SUM(F24:F27)</f>
        <v>0</v>
      </c>
      <c r="G23" s="30"/>
    </row>
    <row r="24" spans="1:7" ht="15" x14ac:dyDescent="0.25">
      <c r="A24" s="65" t="s">
        <v>10</v>
      </c>
      <c r="B24" s="66" t="s">
        <v>30</v>
      </c>
      <c r="C24" s="33"/>
      <c r="D24" s="18"/>
      <c r="E24" s="16"/>
      <c r="F24" s="186"/>
      <c r="G24" s="18"/>
    </row>
    <row r="25" spans="1:7" ht="15" x14ac:dyDescent="0.25">
      <c r="A25" s="67"/>
      <c r="B25" s="68" t="s">
        <v>31</v>
      </c>
      <c r="C25" s="14"/>
      <c r="D25" s="15"/>
      <c r="E25" s="22"/>
      <c r="F25" s="57"/>
      <c r="G25" s="21"/>
    </row>
    <row r="26" spans="1:7" ht="15" x14ac:dyDescent="0.25">
      <c r="A26" s="67"/>
      <c r="B26" s="67" t="s">
        <v>33</v>
      </c>
      <c r="C26" s="69">
        <v>0</v>
      </c>
      <c r="D26" s="29">
        <v>0</v>
      </c>
      <c r="E26" s="70"/>
      <c r="F26" s="76"/>
      <c r="G26" s="29"/>
    </row>
    <row r="27" spans="1:7" ht="15.75" thickBot="1" x14ac:dyDescent="0.3">
      <c r="A27" s="72"/>
      <c r="B27" s="73" t="s">
        <v>34</v>
      </c>
      <c r="C27" s="36"/>
      <c r="D27" s="37"/>
      <c r="E27" s="38"/>
      <c r="F27" s="185"/>
      <c r="G27" s="37"/>
    </row>
    <row r="28" spans="1:7" ht="15.75" thickBot="1" x14ac:dyDescent="0.3">
      <c r="A28" s="7">
        <v>524</v>
      </c>
      <c r="B28" s="7" t="s">
        <v>35</v>
      </c>
      <c r="C28" s="9"/>
      <c r="D28" s="30"/>
      <c r="E28" s="31"/>
      <c r="F28" s="12"/>
      <c r="G28" s="9"/>
    </row>
    <row r="29" spans="1:7" ht="15.75" thickBot="1" x14ac:dyDescent="0.3">
      <c r="A29" s="7">
        <v>525</v>
      </c>
      <c r="B29" s="7" t="s">
        <v>36</v>
      </c>
      <c r="C29" s="9">
        <v>46</v>
      </c>
      <c r="D29" s="30">
        <v>40</v>
      </c>
      <c r="E29" s="31">
        <v>40</v>
      </c>
      <c r="F29" s="12">
        <v>40</v>
      </c>
      <c r="G29" s="9"/>
    </row>
    <row r="30" spans="1:7" ht="15.75" thickBot="1" x14ac:dyDescent="0.3">
      <c r="A30" s="7">
        <v>527</v>
      </c>
      <c r="B30" s="7" t="s">
        <v>37</v>
      </c>
      <c r="C30" s="9">
        <v>120</v>
      </c>
      <c r="D30" s="30">
        <v>75</v>
      </c>
      <c r="E30" s="31">
        <v>90</v>
      </c>
      <c r="F30" s="12">
        <v>90</v>
      </c>
      <c r="G30" s="9"/>
    </row>
    <row r="31" spans="1:7" ht="15.75" thickBot="1" x14ac:dyDescent="0.3">
      <c r="A31" s="7">
        <v>528</v>
      </c>
      <c r="B31" s="7" t="s">
        <v>38</v>
      </c>
      <c r="C31" s="9"/>
      <c r="D31" s="30">
        <v>21</v>
      </c>
      <c r="E31" s="31"/>
      <c r="F31" s="12"/>
      <c r="G31" s="9" t="s">
        <v>194</v>
      </c>
    </row>
    <row r="32" spans="1:7" ht="15.75" thickBot="1" x14ac:dyDescent="0.3">
      <c r="A32" s="7">
        <v>531</v>
      </c>
      <c r="B32" s="7" t="s">
        <v>39</v>
      </c>
      <c r="C32" s="9">
        <v>1</v>
      </c>
      <c r="D32" s="30">
        <v>1</v>
      </c>
      <c r="E32" s="31">
        <v>1</v>
      </c>
      <c r="F32" s="12">
        <v>1</v>
      </c>
      <c r="G32" s="9"/>
    </row>
    <row r="33" spans="1:7" ht="15.75" thickBot="1" x14ac:dyDescent="0.3">
      <c r="A33" s="7">
        <v>538</v>
      </c>
      <c r="B33" s="7" t="s">
        <v>40</v>
      </c>
      <c r="C33" s="9"/>
      <c r="D33" s="30"/>
      <c r="E33" s="31"/>
      <c r="F33" s="12"/>
      <c r="G33" s="9"/>
    </row>
    <row r="34" spans="1:7" ht="15.75" thickBot="1" x14ac:dyDescent="0.3">
      <c r="A34" s="74" t="s">
        <v>41</v>
      </c>
      <c r="B34" s="7" t="s">
        <v>42</v>
      </c>
      <c r="C34" s="9"/>
      <c r="D34" s="63"/>
      <c r="E34" s="75"/>
      <c r="F34" s="76"/>
      <c r="G34" s="9"/>
    </row>
    <row r="35" spans="1:7" ht="15.75" thickBot="1" x14ac:dyDescent="0.3">
      <c r="A35" s="7">
        <v>543</v>
      </c>
      <c r="B35" s="7" t="s">
        <v>43</v>
      </c>
      <c r="C35" s="9"/>
      <c r="D35" s="30"/>
      <c r="E35" s="31"/>
      <c r="F35" s="12"/>
      <c r="G35" s="9"/>
    </row>
    <row r="36" spans="1:7" ht="15.75" thickBot="1" x14ac:dyDescent="0.3">
      <c r="A36" s="74">
        <v>548</v>
      </c>
      <c r="B36" s="7" t="s">
        <v>44</v>
      </c>
      <c r="C36" s="9"/>
      <c r="D36" s="30"/>
      <c r="E36" s="31"/>
      <c r="F36" s="12"/>
      <c r="G36" s="9"/>
    </row>
    <row r="37" spans="1:7" ht="15.75" thickBot="1" x14ac:dyDescent="0.3">
      <c r="A37" s="7">
        <v>551</v>
      </c>
      <c r="B37" s="7" t="s">
        <v>45</v>
      </c>
      <c r="C37" s="9">
        <v>48</v>
      </c>
      <c r="D37" s="30">
        <v>47.783999999999999</v>
      </c>
      <c r="E37" s="31">
        <v>48</v>
      </c>
      <c r="F37" s="12">
        <v>48</v>
      </c>
      <c r="G37" s="9"/>
    </row>
    <row r="38" spans="1:7" ht="15.75" thickBot="1" x14ac:dyDescent="0.3">
      <c r="A38" s="74" t="s">
        <v>46</v>
      </c>
      <c r="B38" s="7" t="s">
        <v>47</v>
      </c>
      <c r="C38" s="9"/>
      <c r="D38" s="30"/>
      <c r="E38" s="31"/>
      <c r="F38" s="12"/>
      <c r="G38" s="9"/>
    </row>
    <row r="39" spans="1:7" ht="15.75" thickBot="1" x14ac:dyDescent="0.3">
      <c r="A39" s="74">
        <v>556</v>
      </c>
      <c r="B39" s="7" t="s">
        <v>48</v>
      </c>
      <c r="C39" s="9"/>
      <c r="D39" s="30"/>
      <c r="E39" s="31"/>
      <c r="F39" s="12"/>
      <c r="G39" s="9"/>
    </row>
    <row r="40" spans="1:7" ht="15.75" thickBot="1" x14ac:dyDescent="0.3">
      <c r="A40" s="74">
        <v>557</v>
      </c>
      <c r="B40" s="7" t="s">
        <v>49</v>
      </c>
      <c r="C40" s="9"/>
      <c r="D40" s="30"/>
      <c r="E40" s="31"/>
      <c r="F40" s="12"/>
      <c r="G40" s="9"/>
    </row>
    <row r="41" spans="1:7" ht="15.75" thickBot="1" x14ac:dyDescent="0.3">
      <c r="A41" s="74">
        <v>558</v>
      </c>
      <c r="B41" s="7" t="s">
        <v>50</v>
      </c>
      <c r="C41" s="9">
        <v>127</v>
      </c>
      <c r="D41" s="30">
        <v>210</v>
      </c>
      <c r="E41" s="31">
        <v>80</v>
      </c>
      <c r="F41" s="12">
        <v>80</v>
      </c>
      <c r="G41" s="9"/>
    </row>
    <row r="42" spans="1:7" ht="15.75" thickBot="1" x14ac:dyDescent="0.3">
      <c r="A42" s="74">
        <v>549</v>
      </c>
      <c r="B42" s="7" t="s">
        <v>51</v>
      </c>
      <c r="C42" s="9">
        <v>44</v>
      </c>
      <c r="D42" s="30">
        <v>40.182000000000002</v>
      </c>
      <c r="E42" s="31">
        <v>40</v>
      </c>
      <c r="F42" s="12">
        <v>40</v>
      </c>
      <c r="G42" s="9"/>
    </row>
    <row r="43" spans="1:7" ht="15.75" thickBot="1" x14ac:dyDescent="0.3">
      <c r="A43" s="74" t="s">
        <v>52</v>
      </c>
      <c r="B43" s="7" t="s">
        <v>53</v>
      </c>
      <c r="C43" s="9"/>
      <c r="D43" s="30"/>
      <c r="E43" s="31"/>
      <c r="F43" s="12"/>
      <c r="G43" s="9"/>
    </row>
    <row r="44" spans="1:7" ht="15.75" thickBot="1" x14ac:dyDescent="0.3">
      <c r="A44" s="8">
        <v>569</v>
      </c>
      <c r="B44" s="8" t="s">
        <v>54</v>
      </c>
      <c r="C44" s="40"/>
      <c r="D44" s="10"/>
      <c r="E44" s="11"/>
      <c r="F44" s="41"/>
      <c r="G44" s="40"/>
    </row>
    <row r="45" spans="1:7" ht="15.75" thickBot="1" x14ac:dyDescent="0.3">
      <c r="A45" s="74" t="s">
        <v>55</v>
      </c>
      <c r="B45" s="7" t="s">
        <v>56</v>
      </c>
      <c r="C45" s="9">
        <v>14502</v>
      </c>
      <c r="D45" s="30">
        <v>14501.9</v>
      </c>
      <c r="E45" s="31">
        <v>14501.9</v>
      </c>
      <c r="F45" s="12">
        <v>14502</v>
      </c>
      <c r="G45" s="184" t="s">
        <v>57</v>
      </c>
    </row>
    <row r="46" spans="1:7" ht="15.75" thickBot="1" x14ac:dyDescent="0.3">
      <c r="A46" s="42" t="s">
        <v>55</v>
      </c>
      <c r="B46" s="53" t="s">
        <v>58</v>
      </c>
      <c r="C46" s="78">
        <v>0</v>
      </c>
      <c r="D46" s="63"/>
      <c r="E46" s="75"/>
      <c r="F46" s="76"/>
      <c r="G46" s="183" t="s">
        <v>59</v>
      </c>
    </row>
    <row r="47" spans="1:7" ht="15.75" thickBot="1" x14ac:dyDescent="0.3">
      <c r="A47" s="80"/>
      <c r="B47" s="80" t="s">
        <v>60</v>
      </c>
      <c r="C47" s="81"/>
      <c r="D47" s="82"/>
      <c r="E47" s="83"/>
      <c r="F47" s="84"/>
      <c r="G47" s="81"/>
    </row>
    <row r="48" spans="1:7" ht="16.5" thickTop="1" thickBot="1" x14ac:dyDescent="0.3">
      <c r="A48" s="85" t="s">
        <v>61</v>
      </c>
      <c r="B48" s="8" t="s">
        <v>62</v>
      </c>
      <c r="C48" s="40">
        <f>SUM(C4,C8,C13:C19,C23,C28:C47)</f>
        <v>16054</v>
      </c>
      <c r="D48" s="10">
        <f>SUM(D4,D8,D13:D19,D23,D28:D47)</f>
        <v>15997.866</v>
      </c>
      <c r="E48" s="11">
        <f>SUM(E4,E8,E13:E19,E23,E28:E47)</f>
        <v>15979.9</v>
      </c>
      <c r="F48" s="41">
        <f>SUM(F4,F8,F13:F19,F23,F28:F47)</f>
        <v>15980</v>
      </c>
      <c r="G48" s="40"/>
    </row>
    <row r="49" spans="1:7" ht="57" customHeight="1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1490</v>
      </c>
      <c r="D52" s="30">
        <v>1360</v>
      </c>
      <c r="E52" s="31">
        <v>1380</v>
      </c>
      <c r="F52" s="12">
        <v>1380</v>
      </c>
      <c r="G52" s="7"/>
    </row>
    <row r="53" spans="1:7" ht="15.75" thickBot="1" x14ac:dyDescent="0.3">
      <c r="A53" s="7">
        <v>603</v>
      </c>
      <c r="B53" s="7" t="s">
        <v>66</v>
      </c>
      <c r="C53" s="9">
        <v>12</v>
      </c>
      <c r="D53" s="30">
        <v>16</v>
      </c>
      <c r="E53" s="31">
        <v>18</v>
      </c>
      <c r="F53" s="12">
        <v>18</v>
      </c>
      <c r="G53" s="7"/>
    </row>
    <row r="54" spans="1:7" ht="15.75" thickBot="1" x14ac:dyDescent="0.3">
      <c r="A54" s="7">
        <v>604</v>
      </c>
      <c r="B54" s="7" t="s">
        <v>67</v>
      </c>
      <c r="C54" s="9"/>
      <c r="D54" s="30"/>
      <c r="E54" s="31"/>
      <c r="F54" s="12"/>
      <c r="G54" s="7"/>
    </row>
    <row r="55" spans="1:7" ht="15.75" thickBot="1" x14ac:dyDescent="0.3">
      <c r="A55" s="74">
        <v>609</v>
      </c>
      <c r="B55" s="7" t="s">
        <v>68</v>
      </c>
      <c r="C55" s="9"/>
      <c r="D55" s="30"/>
      <c r="E55" s="31"/>
      <c r="F55" s="12"/>
      <c r="G55" s="7"/>
    </row>
    <row r="56" spans="1:7" ht="15.75" thickBot="1" x14ac:dyDescent="0.3">
      <c r="A56" s="74">
        <v>641</v>
      </c>
      <c r="B56" s="7" t="s">
        <v>69</v>
      </c>
      <c r="C56" s="9"/>
      <c r="D56" s="30"/>
      <c r="E56" s="31"/>
      <c r="F56" s="12"/>
      <c r="G56" s="7"/>
    </row>
    <row r="57" spans="1:7" ht="15.75" thickBot="1" x14ac:dyDescent="0.3">
      <c r="A57" s="7">
        <v>642</v>
      </c>
      <c r="B57" s="7" t="s">
        <v>42</v>
      </c>
      <c r="C57" s="9"/>
      <c r="D57" s="30"/>
      <c r="E57" s="31"/>
      <c r="F57" s="12"/>
      <c r="G57" s="89"/>
    </row>
    <row r="58" spans="1:7" ht="15.75" thickBot="1" x14ac:dyDescent="0.3">
      <c r="A58" s="42" t="s">
        <v>70</v>
      </c>
      <c r="B58" s="53" t="s">
        <v>71</v>
      </c>
      <c r="C58" s="40"/>
      <c r="D58" s="10"/>
      <c r="E58" s="11"/>
      <c r="F58" s="41"/>
      <c r="G58" s="90"/>
    </row>
    <row r="59" spans="1:7" ht="15.75" thickBot="1" x14ac:dyDescent="0.3">
      <c r="A59" s="7">
        <v>648</v>
      </c>
      <c r="B59" s="7" t="s">
        <v>72</v>
      </c>
      <c r="C59" s="9">
        <v>50</v>
      </c>
      <c r="D59" s="30">
        <v>120</v>
      </c>
      <c r="E59" s="31">
        <v>80</v>
      </c>
      <c r="F59" s="12">
        <v>80</v>
      </c>
      <c r="G59" s="7"/>
    </row>
    <row r="60" spans="1:7" ht="15.75" thickBot="1" x14ac:dyDescent="0.3">
      <c r="A60" s="7">
        <v>649</v>
      </c>
      <c r="B60" s="7" t="s">
        <v>73</v>
      </c>
      <c r="C60" s="9"/>
      <c r="D60" s="30"/>
      <c r="E60" s="31"/>
      <c r="F60" s="12"/>
      <c r="G60" s="7"/>
    </row>
    <row r="61" spans="1:7" ht="15.75" thickBot="1" x14ac:dyDescent="0.3">
      <c r="A61" s="7">
        <v>662</v>
      </c>
      <c r="B61" s="7" t="s">
        <v>74</v>
      </c>
      <c r="C61" s="9"/>
      <c r="D61" s="30"/>
      <c r="E61" s="31"/>
      <c r="F61" s="12"/>
      <c r="G61" s="89"/>
    </row>
    <row r="62" spans="1:7" ht="15.75" thickBot="1" x14ac:dyDescent="0.3">
      <c r="A62" s="91" t="s">
        <v>75</v>
      </c>
      <c r="B62" s="92" t="s">
        <v>76</v>
      </c>
      <c r="C62" s="93"/>
      <c r="D62" s="52"/>
      <c r="E62" s="94"/>
      <c r="F62" s="95"/>
      <c r="G62" s="96"/>
    </row>
    <row r="63" spans="1:7" ht="15.75" thickBot="1" x14ac:dyDescent="0.3">
      <c r="A63" s="74" t="s">
        <v>77</v>
      </c>
      <c r="B63" s="7" t="s">
        <v>78</v>
      </c>
      <c r="C63" s="9">
        <v>14502</v>
      </c>
      <c r="D63" s="45">
        <f>SUM(D64:D66)</f>
        <v>14501.9</v>
      </c>
      <c r="E63" s="46">
        <f>SUM(E64:E66)</f>
        <v>14501.9</v>
      </c>
      <c r="F63" s="12">
        <v>14502</v>
      </c>
      <c r="G63" s="89"/>
    </row>
    <row r="64" spans="1:7" ht="15.75" thickBot="1" x14ac:dyDescent="0.3">
      <c r="A64" s="97" t="s">
        <v>10</v>
      </c>
      <c r="B64" s="98" t="s">
        <v>79</v>
      </c>
      <c r="C64" s="99"/>
      <c r="D64" s="100"/>
      <c r="E64" s="94"/>
      <c r="F64" s="95"/>
      <c r="G64" s="101" t="s">
        <v>80</v>
      </c>
    </row>
    <row r="65" spans="1:7" ht="15.75" thickBot="1" x14ac:dyDescent="0.3">
      <c r="A65" s="97"/>
      <c r="B65" s="102" t="s">
        <v>81</v>
      </c>
      <c r="C65" s="9">
        <v>14502</v>
      </c>
      <c r="D65" s="30">
        <v>14501.9</v>
      </c>
      <c r="E65" s="94">
        <v>14501.9</v>
      </c>
      <c r="F65" s="95">
        <v>14502</v>
      </c>
      <c r="G65" s="96" t="s">
        <v>57</v>
      </c>
    </row>
    <row r="66" spans="1:7" ht="15.75" thickBot="1" x14ac:dyDescent="0.3">
      <c r="A66" s="103"/>
      <c r="B66" s="104" t="s">
        <v>82</v>
      </c>
      <c r="C66" s="81"/>
      <c r="D66" s="82"/>
      <c r="E66" s="105"/>
      <c r="F66" s="84"/>
      <c r="G66" s="106" t="s">
        <v>59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16054</v>
      </c>
      <c r="D67" s="40">
        <f>SUM(D52:D63)</f>
        <v>15997.9</v>
      </c>
      <c r="E67" s="40">
        <f>SUM(E52:E63)</f>
        <v>15979.9</v>
      </c>
      <c r="F67" s="40">
        <f>SUM(F52:F63)</f>
        <v>15980</v>
      </c>
      <c r="G67" s="8"/>
    </row>
    <row r="68" spans="1:7" ht="15" x14ac:dyDescent="0.25">
      <c r="A68" s="86"/>
      <c r="B68" s="86"/>
      <c r="C68" s="87"/>
      <c r="D68" s="87"/>
      <c r="E68" s="87"/>
      <c r="F68" s="87"/>
      <c r="G68" s="86"/>
    </row>
    <row r="69" spans="1:7" ht="15.75" thickBot="1" x14ac:dyDescent="0.3">
      <c r="A69" s="108" t="s">
        <v>85</v>
      </c>
      <c r="B69" s="108"/>
      <c r="C69" s="109"/>
      <c r="D69" s="109"/>
      <c r="E69" s="109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16054</v>
      </c>
      <c r="D71" s="113">
        <f>SUM(D67)</f>
        <v>15997.9</v>
      </c>
      <c r="E71" s="114">
        <f>SUM(E67)</f>
        <v>15979.9</v>
      </c>
      <c r="F71" s="115">
        <f>SUM(F67)</f>
        <v>15980</v>
      </c>
      <c r="G71" s="32"/>
    </row>
    <row r="72" spans="1:7" ht="14.25" x14ac:dyDescent="0.2">
      <c r="A72" s="90" t="s">
        <v>87</v>
      </c>
      <c r="B72" s="90" t="s">
        <v>89</v>
      </c>
      <c r="C72" s="116">
        <v>0</v>
      </c>
      <c r="D72" s="116">
        <v>0</v>
      </c>
      <c r="E72" s="117">
        <v>0</v>
      </c>
      <c r="F72" s="118">
        <f>'[7]Př.10I-ZUŠ'!F71</f>
        <v>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16054</v>
      </c>
      <c r="D73" s="119">
        <f>SUM(D48)</f>
        <v>15997.866</v>
      </c>
      <c r="E73" s="117">
        <f>SUM(E48)</f>
        <v>15979.9</v>
      </c>
      <c r="F73" s="118">
        <f>SUM(F48)</f>
        <v>15980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f>'[7]Př.10I-ZUŠ'!C72</f>
        <v>0</v>
      </c>
      <c r="D74" s="121">
        <f>'[7]Př.10I-ZUŠ'!D72</f>
        <v>0</v>
      </c>
      <c r="E74" s="117">
        <f>'[7]Př.10I-ZUŠ'!E72</f>
        <v>0</v>
      </c>
      <c r="F74" s="118">
        <f>'[7]Př.10I-ZUŠ'!F72</f>
        <v>0</v>
      </c>
      <c r="G74" s="24"/>
    </row>
    <row r="75" spans="1:7" ht="17.25" customHeight="1" thickBot="1" x14ac:dyDescent="0.3">
      <c r="A75" s="7"/>
      <c r="B75" s="122" t="s">
        <v>93</v>
      </c>
      <c r="C75" s="123">
        <f>SUM(C73-C71)</f>
        <v>0</v>
      </c>
      <c r="D75" s="123">
        <f>SUM(D73-D71)</f>
        <v>-3.3999999999650754E-2</v>
      </c>
      <c r="E75" s="124">
        <f>SUM(E73-E71)</f>
        <v>0</v>
      </c>
      <c r="F75" s="182">
        <f>SUM(F73-F71)</f>
        <v>0</v>
      </c>
      <c r="G75" s="7"/>
    </row>
    <row r="76" spans="1:7" ht="15" x14ac:dyDescent="0.25">
      <c r="A76" s="86"/>
      <c r="B76" s="126"/>
      <c r="C76" s="127"/>
      <c r="D76" s="127"/>
      <c r="E76" s="128"/>
      <c r="F76" s="128"/>
      <c r="G76" s="86"/>
    </row>
    <row r="77" spans="1:7" ht="15" x14ac:dyDescent="0.25">
      <c r="A77" s="86"/>
      <c r="B77" s="126"/>
      <c r="C77" s="127"/>
      <c r="D77" s="127"/>
      <c r="E77" s="128"/>
      <c r="F77" s="128"/>
      <c r="G77" s="86"/>
    </row>
    <row r="78" spans="1:7" ht="15" x14ac:dyDescent="0.25">
      <c r="A78" s="335" t="s">
        <v>94</v>
      </c>
      <c r="B78" s="335"/>
      <c r="C78" s="335"/>
      <c r="D78" s="335"/>
      <c r="E78" s="335"/>
      <c r="F78" s="335"/>
      <c r="G78" s="335"/>
    </row>
    <row r="79" spans="1:7" ht="15" x14ac:dyDescent="0.25">
      <c r="A79" s="129" t="s">
        <v>95</v>
      </c>
      <c r="B79" s="126"/>
      <c r="C79" s="127"/>
      <c r="D79" s="127"/>
      <c r="E79" s="127"/>
      <c r="F79" s="127"/>
      <c r="G79" s="86"/>
    </row>
    <row r="80" spans="1:7" ht="15" x14ac:dyDescent="0.25">
      <c r="A80" s="86"/>
      <c r="B80" s="126"/>
      <c r="C80" s="127"/>
      <c r="D80" s="127"/>
      <c r="E80" s="127"/>
      <c r="F80" s="127"/>
      <c r="G80" s="86"/>
    </row>
    <row r="81" spans="1:7" ht="15" x14ac:dyDescent="0.25">
      <c r="A81" s="86"/>
      <c r="B81" s="126"/>
      <c r="C81" s="127"/>
      <c r="D81" s="127"/>
      <c r="E81" s="127"/>
      <c r="F81" s="127"/>
      <c r="G81" s="86"/>
    </row>
    <row r="82" spans="1:7" ht="15" x14ac:dyDescent="0.25">
      <c r="A82" s="322" t="s">
        <v>130</v>
      </c>
      <c r="B82" s="322"/>
      <c r="C82" s="109"/>
      <c r="D82" s="109"/>
      <c r="E82" s="109"/>
      <c r="F82" s="110"/>
      <c r="G82" s="108"/>
    </row>
    <row r="83" spans="1:7" ht="15" x14ac:dyDescent="0.25">
      <c r="A83" s="322" t="s">
        <v>193</v>
      </c>
      <c r="B83" s="322"/>
      <c r="C83" s="109" t="s">
        <v>192</v>
      </c>
      <c r="D83" s="109"/>
      <c r="E83" s="109"/>
      <c r="F83" s="110"/>
      <c r="G83" s="108"/>
    </row>
    <row r="84" spans="1:7" ht="15" x14ac:dyDescent="0.25">
      <c r="A84" s="322" t="s">
        <v>191</v>
      </c>
      <c r="B84" s="322"/>
      <c r="C84" s="109"/>
      <c r="D84" s="109"/>
      <c r="E84" s="109"/>
      <c r="F84" s="110"/>
      <c r="G84" s="108"/>
    </row>
    <row r="85" spans="1:7" ht="15" x14ac:dyDescent="0.25">
      <c r="A85" s="108"/>
      <c r="B85" s="108"/>
      <c r="C85" s="109"/>
      <c r="D85" s="109"/>
      <c r="E85" s="109"/>
      <c r="F85" s="110"/>
      <c r="G85" s="108"/>
    </row>
  </sheetData>
  <protectedRanges>
    <protectedRange sqref="C2" name="Oblast10_1_2"/>
    <protectedRange sqref="C82:G84" name="Oblast9_1_2"/>
    <protectedRange sqref="C52:G63" name="Oblast8_1_3"/>
    <protectedRange sqref="C9:G18" name="Oblast4_1_3"/>
    <protectedRange sqref="C20:G22" name="Oblast3_1_3"/>
    <protectedRange sqref="C9:G18" name="Oblast2_1_3"/>
    <protectedRange sqref="C5:G7" name="Oblast1_1_3"/>
    <protectedRange sqref="C20:G22" name="Oblast6_1_3"/>
    <protectedRange sqref="C24:G47" name="Oblast7_1_3"/>
    <protectedRange sqref="C64:G66" name="Oblast8_2_1_3"/>
  </protectedRanges>
  <mergeCells count="9">
    <mergeCell ref="A78:G78"/>
    <mergeCell ref="A84:B84"/>
    <mergeCell ref="A82:B82"/>
    <mergeCell ref="A83:B83"/>
    <mergeCell ref="A1:G1"/>
    <mergeCell ref="A2:B2"/>
    <mergeCell ref="C2:G2"/>
    <mergeCell ref="A5:A7"/>
    <mergeCell ref="A9:A12"/>
  </mergeCells>
  <pageMargins left="0.7" right="0.7" top="0.78740157499999996" bottom="0.78740157499999996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BC52-EF9C-437D-9766-2045EDEA0C0C}">
  <dimension ref="A1:G82"/>
  <sheetViews>
    <sheetView zoomScaleNormal="100" zoomScaleSheetLayoutView="100" workbookViewId="0">
      <selection sqref="A1:G1"/>
    </sheetView>
  </sheetViews>
  <sheetFormatPr defaultRowHeight="12.75" x14ac:dyDescent="0.2"/>
  <cols>
    <col min="1" max="1" width="9.85546875" customWidth="1"/>
    <col min="2" max="2" width="39.5703125" customWidth="1"/>
    <col min="3" max="3" width="13.5703125" customWidth="1"/>
    <col min="4" max="4" width="14.42578125" customWidth="1"/>
    <col min="5" max="6" width="15.7109375" customWidth="1"/>
    <col min="7" max="7" width="47" customWidth="1"/>
    <col min="257" max="257" width="9.85546875" customWidth="1"/>
    <col min="258" max="258" width="39.5703125" customWidth="1"/>
    <col min="259" max="259" width="13.5703125" customWidth="1"/>
    <col min="260" max="260" width="14.42578125" customWidth="1"/>
    <col min="261" max="262" width="15.7109375" customWidth="1"/>
    <col min="263" max="263" width="47" customWidth="1"/>
    <col min="513" max="513" width="9.85546875" customWidth="1"/>
    <col min="514" max="514" width="39.5703125" customWidth="1"/>
    <col min="515" max="515" width="13.5703125" customWidth="1"/>
    <col min="516" max="516" width="14.42578125" customWidth="1"/>
    <col min="517" max="518" width="15.7109375" customWidth="1"/>
    <col min="519" max="519" width="47" customWidth="1"/>
    <col min="769" max="769" width="9.85546875" customWidth="1"/>
    <col min="770" max="770" width="39.5703125" customWidth="1"/>
    <col min="771" max="771" width="13.5703125" customWidth="1"/>
    <col min="772" max="772" width="14.42578125" customWidth="1"/>
    <col min="773" max="774" width="15.7109375" customWidth="1"/>
    <col min="775" max="775" width="47" customWidth="1"/>
    <col min="1025" max="1025" width="9.85546875" customWidth="1"/>
    <col min="1026" max="1026" width="39.5703125" customWidth="1"/>
    <col min="1027" max="1027" width="13.5703125" customWidth="1"/>
    <col min="1028" max="1028" width="14.42578125" customWidth="1"/>
    <col min="1029" max="1030" width="15.7109375" customWidth="1"/>
    <col min="1031" max="1031" width="47" customWidth="1"/>
    <col min="1281" max="1281" width="9.85546875" customWidth="1"/>
    <col min="1282" max="1282" width="39.5703125" customWidth="1"/>
    <col min="1283" max="1283" width="13.5703125" customWidth="1"/>
    <col min="1284" max="1284" width="14.42578125" customWidth="1"/>
    <col min="1285" max="1286" width="15.7109375" customWidth="1"/>
    <col min="1287" max="1287" width="47" customWidth="1"/>
    <col min="1537" max="1537" width="9.85546875" customWidth="1"/>
    <col min="1538" max="1538" width="39.5703125" customWidth="1"/>
    <col min="1539" max="1539" width="13.5703125" customWidth="1"/>
    <col min="1540" max="1540" width="14.42578125" customWidth="1"/>
    <col min="1541" max="1542" width="15.7109375" customWidth="1"/>
    <col min="1543" max="1543" width="47" customWidth="1"/>
    <col min="1793" max="1793" width="9.85546875" customWidth="1"/>
    <col min="1794" max="1794" width="39.5703125" customWidth="1"/>
    <col min="1795" max="1795" width="13.5703125" customWidth="1"/>
    <col min="1796" max="1796" width="14.42578125" customWidth="1"/>
    <col min="1797" max="1798" width="15.7109375" customWidth="1"/>
    <col min="1799" max="1799" width="47" customWidth="1"/>
    <col min="2049" max="2049" width="9.85546875" customWidth="1"/>
    <col min="2050" max="2050" width="39.5703125" customWidth="1"/>
    <col min="2051" max="2051" width="13.5703125" customWidth="1"/>
    <col min="2052" max="2052" width="14.42578125" customWidth="1"/>
    <col min="2053" max="2054" width="15.7109375" customWidth="1"/>
    <col min="2055" max="2055" width="47" customWidth="1"/>
    <col min="2305" max="2305" width="9.85546875" customWidth="1"/>
    <col min="2306" max="2306" width="39.5703125" customWidth="1"/>
    <col min="2307" max="2307" width="13.5703125" customWidth="1"/>
    <col min="2308" max="2308" width="14.42578125" customWidth="1"/>
    <col min="2309" max="2310" width="15.7109375" customWidth="1"/>
    <col min="2311" max="2311" width="47" customWidth="1"/>
    <col min="2561" max="2561" width="9.85546875" customWidth="1"/>
    <col min="2562" max="2562" width="39.5703125" customWidth="1"/>
    <col min="2563" max="2563" width="13.5703125" customWidth="1"/>
    <col min="2564" max="2564" width="14.42578125" customWidth="1"/>
    <col min="2565" max="2566" width="15.7109375" customWidth="1"/>
    <col min="2567" max="2567" width="47" customWidth="1"/>
    <col min="2817" max="2817" width="9.85546875" customWidth="1"/>
    <col min="2818" max="2818" width="39.5703125" customWidth="1"/>
    <col min="2819" max="2819" width="13.5703125" customWidth="1"/>
    <col min="2820" max="2820" width="14.42578125" customWidth="1"/>
    <col min="2821" max="2822" width="15.7109375" customWidth="1"/>
    <col min="2823" max="2823" width="47" customWidth="1"/>
    <col min="3073" max="3073" width="9.85546875" customWidth="1"/>
    <col min="3074" max="3074" width="39.5703125" customWidth="1"/>
    <col min="3075" max="3075" width="13.5703125" customWidth="1"/>
    <col min="3076" max="3076" width="14.42578125" customWidth="1"/>
    <col min="3077" max="3078" width="15.7109375" customWidth="1"/>
    <col min="3079" max="3079" width="47" customWidth="1"/>
    <col min="3329" max="3329" width="9.85546875" customWidth="1"/>
    <col min="3330" max="3330" width="39.5703125" customWidth="1"/>
    <col min="3331" max="3331" width="13.5703125" customWidth="1"/>
    <col min="3332" max="3332" width="14.42578125" customWidth="1"/>
    <col min="3333" max="3334" width="15.7109375" customWidth="1"/>
    <col min="3335" max="3335" width="47" customWidth="1"/>
    <col min="3585" max="3585" width="9.85546875" customWidth="1"/>
    <col min="3586" max="3586" width="39.5703125" customWidth="1"/>
    <col min="3587" max="3587" width="13.5703125" customWidth="1"/>
    <col min="3588" max="3588" width="14.42578125" customWidth="1"/>
    <col min="3589" max="3590" width="15.7109375" customWidth="1"/>
    <col min="3591" max="3591" width="47" customWidth="1"/>
    <col min="3841" max="3841" width="9.85546875" customWidth="1"/>
    <col min="3842" max="3842" width="39.5703125" customWidth="1"/>
    <col min="3843" max="3843" width="13.5703125" customWidth="1"/>
    <col min="3844" max="3844" width="14.42578125" customWidth="1"/>
    <col min="3845" max="3846" width="15.7109375" customWidth="1"/>
    <col min="3847" max="3847" width="47" customWidth="1"/>
    <col min="4097" max="4097" width="9.85546875" customWidth="1"/>
    <col min="4098" max="4098" width="39.5703125" customWidth="1"/>
    <col min="4099" max="4099" width="13.5703125" customWidth="1"/>
    <col min="4100" max="4100" width="14.42578125" customWidth="1"/>
    <col min="4101" max="4102" width="15.7109375" customWidth="1"/>
    <col min="4103" max="4103" width="47" customWidth="1"/>
    <col min="4353" max="4353" width="9.85546875" customWidth="1"/>
    <col min="4354" max="4354" width="39.5703125" customWidth="1"/>
    <col min="4355" max="4355" width="13.5703125" customWidth="1"/>
    <col min="4356" max="4356" width="14.42578125" customWidth="1"/>
    <col min="4357" max="4358" width="15.7109375" customWidth="1"/>
    <col min="4359" max="4359" width="47" customWidth="1"/>
    <col min="4609" max="4609" width="9.85546875" customWidth="1"/>
    <col min="4610" max="4610" width="39.5703125" customWidth="1"/>
    <col min="4611" max="4611" width="13.5703125" customWidth="1"/>
    <col min="4612" max="4612" width="14.42578125" customWidth="1"/>
    <col min="4613" max="4614" width="15.7109375" customWidth="1"/>
    <col min="4615" max="4615" width="47" customWidth="1"/>
    <col min="4865" max="4865" width="9.85546875" customWidth="1"/>
    <col min="4866" max="4866" width="39.5703125" customWidth="1"/>
    <col min="4867" max="4867" width="13.5703125" customWidth="1"/>
    <col min="4868" max="4868" width="14.42578125" customWidth="1"/>
    <col min="4869" max="4870" width="15.7109375" customWidth="1"/>
    <col min="4871" max="4871" width="47" customWidth="1"/>
    <col min="5121" max="5121" width="9.85546875" customWidth="1"/>
    <col min="5122" max="5122" width="39.5703125" customWidth="1"/>
    <col min="5123" max="5123" width="13.5703125" customWidth="1"/>
    <col min="5124" max="5124" width="14.42578125" customWidth="1"/>
    <col min="5125" max="5126" width="15.7109375" customWidth="1"/>
    <col min="5127" max="5127" width="47" customWidth="1"/>
    <col min="5377" max="5377" width="9.85546875" customWidth="1"/>
    <col min="5378" max="5378" width="39.5703125" customWidth="1"/>
    <col min="5379" max="5379" width="13.5703125" customWidth="1"/>
    <col min="5380" max="5380" width="14.42578125" customWidth="1"/>
    <col min="5381" max="5382" width="15.7109375" customWidth="1"/>
    <col min="5383" max="5383" width="47" customWidth="1"/>
    <col min="5633" max="5633" width="9.85546875" customWidth="1"/>
    <col min="5634" max="5634" width="39.5703125" customWidth="1"/>
    <col min="5635" max="5635" width="13.5703125" customWidth="1"/>
    <col min="5636" max="5636" width="14.42578125" customWidth="1"/>
    <col min="5637" max="5638" width="15.7109375" customWidth="1"/>
    <col min="5639" max="5639" width="47" customWidth="1"/>
    <col min="5889" max="5889" width="9.85546875" customWidth="1"/>
    <col min="5890" max="5890" width="39.5703125" customWidth="1"/>
    <col min="5891" max="5891" width="13.5703125" customWidth="1"/>
    <col min="5892" max="5892" width="14.42578125" customWidth="1"/>
    <col min="5893" max="5894" width="15.7109375" customWidth="1"/>
    <col min="5895" max="5895" width="47" customWidth="1"/>
    <col min="6145" max="6145" width="9.85546875" customWidth="1"/>
    <col min="6146" max="6146" width="39.5703125" customWidth="1"/>
    <col min="6147" max="6147" width="13.5703125" customWidth="1"/>
    <col min="6148" max="6148" width="14.42578125" customWidth="1"/>
    <col min="6149" max="6150" width="15.7109375" customWidth="1"/>
    <col min="6151" max="6151" width="47" customWidth="1"/>
    <col min="6401" max="6401" width="9.85546875" customWidth="1"/>
    <col min="6402" max="6402" width="39.5703125" customWidth="1"/>
    <col min="6403" max="6403" width="13.5703125" customWidth="1"/>
    <col min="6404" max="6404" width="14.42578125" customWidth="1"/>
    <col min="6405" max="6406" width="15.7109375" customWidth="1"/>
    <col min="6407" max="6407" width="47" customWidth="1"/>
    <col min="6657" max="6657" width="9.85546875" customWidth="1"/>
    <col min="6658" max="6658" width="39.5703125" customWidth="1"/>
    <col min="6659" max="6659" width="13.5703125" customWidth="1"/>
    <col min="6660" max="6660" width="14.42578125" customWidth="1"/>
    <col min="6661" max="6662" width="15.7109375" customWidth="1"/>
    <col min="6663" max="6663" width="47" customWidth="1"/>
    <col min="6913" max="6913" width="9.85546875" customWidth="1"/>
    <col min="6914" max="6914" width="39.5703125" customWidth="1"/>
    <col min="6915" max="6915" width="13.5703125" customWidth="1"/>
    <col min="6916" max="6916" width="14.42578125" customWidth="1"/>
    <col min="6917" max="6918" width="15.7109375" customWidth="1"/>
    <col min="6919" max="6919" width="47" customWidth="1"/>
    <col min="7169" max="7169" width="9.85546875" customWidth="1"/>
    <col min="7170" max="7170" width="39.5703125" customWidth="1"/>
    <col min="7171" max="7171" width="13.5703125" customWidth="1"/>
    <col min="7172" max="7172" width="14.42578125" customWidth="1"/>
    <col min="7173" max="7174" width="15.7109375" customWidth="1"/>
    <col min="7175" max="7175" width="47" customWidth="1"/>
    <col min="7425" max="7425" width="9.85546875" customWidth="1"/>
    <col min="7426" max="7426" width="39.5703125" customWidth="1"/>
    <col min="7427" max="7427" width="13.5703125" customWidth="1"/>
    <col min="7428" max="7428" width="14.42578125" customWidth="1"/>
    <col min="7429" max="7430" width="15.7109375" customWidth="1"/>
    <col min="7431" max="7431" width="47" customWidth="1"/>
    <col min="7681" max="7681" width="9.85546875" customWidth="1"/>
    <col min="7682" max="7682" width="39.5703125" customWidth="1"/>
    <col min="7683" max="7683" width="13.5703125" customWidth="1"/>
    <col min="7684" max="7684" width="14.42578125" customWidth="1"/>
    <col min="7685" max="7686" width="15.7109375" customWidth="1"/>
    <col min="7687" max="7687" width="47" customWidth="1"/>
    <col min="7937" max="7937" width="9.85546875" customWidth="1"/>
    <col min="7938" max="7938" width="39.5703125" customWidth="1"/>
    <col min="7939" max="7939" width="13.5703125" customWidth="1"/>
    <col min="7940" max="7940" width="14.42578125" customWidth="1"/>
    <col min="7941" max="7942" width="15.7109375" customWidth="1"/>
    <col min="7943" max="7943" width="47" customWidth="1"/>
    <col min="8193" max="8193" width="9.85546875" customWidth="1"/>
    <col min="8194" max="8194" width="39.5703125" customWidth="1"/>
    <col min="8195" max="8195" width="13.5703125" customWidth="1"/>
    <col min="8196" max="8196" width="14.42578125" customWidth="1"/>
    <col min="8197" max="8198" width="15.7109375" customWidth="1"/>
    <col min="8199" max="8199" width="47" customWidth="1"/>
    <col min="8449" max="8449" width="9.85546875" customWidth="1"/>
    <col min="8450" max="8450" width="39.5703125" customWidth="1"/>
    <col min="8451" max="8451" width="13.5703125" customWidth="1"/>
    <col min="8452" max="8452" width="14.42578125" customWidth="1"/>
    <col min="8453" max="8454" width="15.7109375" customWidth="1"/>
    <col min="8455" max="8455" width="47" customWidth="1"/>
    <col min="8705" max="8705" width="9.85546875" customWidth="1"/>
    <col min="8706" max="8706" width="39.5703125" customWidth="1"/>
    <col min="8707" max="8707" width="13.5703125" customWidth="1"/>
    <col min="8708" max="8708" width="14.42578125" customWidth="1"/>
    <col min="8709" max="8710" width="15.7109375" customWidth="1"/>
    <col min="8711" max="8711" width="47" customWidth="1"/>
    <col min="8961" max="8961" width="9.85546875" customWidth="1"/>
    <col min="8962" max="8962" width="39.5703125" customWidth="1"/>
    <col min="8963" max="8963" width="13.5703125" customWidth="1"/>
    <col min="8964" max="8964" width="14.42578125" customWidth="1"/>
    <col min="8965" max="8966" width="15.7109375" customWidth="1"/>
    <col min="8967" max="8967" width="47" customWidth="1"/>
    <col min="9217" max="9217" width="9.85546875" customWidth="1"/>
    <col min="9218" max="9218" width="39.5703125" customWidth="1"/>
    <col min="9219" max="9219" width="13.5703125" customWidth="1"/>
    <col min="9220" max="9220" width="14.42578125" customWidth="1"/>
    <col min="9221" max="9222" width="15.7109375" customWidth="1"/>
    <col min="9223" max="9223" width="47" customWidth="1"/>
    <col min="9473" max="9473" width="9.85546875" customWidth="1"/>
    <col min="9474" max="9474" width="39.5703125" customWidth="1"/>
    <col min="9475" max="9475" width="13.5703125" customWidth="1"/>
    <col min="9476" max="9476" width="14.42578125" customWidth="1"/>
    <col min="9477" max="9478" width="15.7109375" customWidth="1"/>
    <col min="9479" max="9479" width="47" customWidth="1"/>
    <col min="9729" max="9729" width="9.85546875" customWidth="1"/>
    <col min="9730" max="9730" width="39.5703125" customWidth="1"/>
    <col min="9731" max="9731" width="13.5703125" customWidth="1"/>
    <col min="9732" max="9732" width="14.42578125" customWidth="1"/>
    <col min="9733" max="9734" width="15.7109375" customWidth="1"/>
    <col min="9735" max="9735" width="47" customWidth="1"/>
    <col min="9985" max="9985" width="9.85546875" customWidth="1"/>
    <col min="9986" max="9986" width="39.5703125" customWidth="1"/>
    <col min="9987" max="9987" width="13.5703125" customWidth="1"/>
    <col min="9988" max="9988" width="14.42578125" customWidth="1"/>
    <col min="9989" max="9990" width="15.7109375" customWidth="1"/>
    <col min="9991" max="9991" width="47" customWidth="1"/>
    <col min="10241" max="10241" width="9.85546875" customWidth="1"/>
    <col min="10242" max="10242" width="39.5703125" customWidth="1"/>
    <col min="10243" max="10243" width="13.5703125" customWidth="1"/>
    <col min="10244" max="10244" width="14.42578125" customWidth="1"/>
    <col min="10245" max="10246" width="15.7109375" customWidth="1"/>
    <col min="10247" max="10247" width="47" customWidth="1"/>
    <col min="10497" max="10497" width="9.85546875" customWidth="1"/>
    <col min="10498" max="10498" width="39.5703125" customWidth="1"/>
    <col min="10499" max="10499" width="13.5703125" customWidth="1"/>
    <col min="10500" max="10500" width="14.42578125" customWidth="1"/>
    <col min="10501" max="10502" width="15.7109375" customWidth="1"/>
    <col min="10503" max="10503" width="47" customWidth="1"/>
    <col min="10753" max="10753" width="9.85546875" customWidth="1"/>
    <col min="10754" max="10754" width="39.5703125" customWidth="1"/>
    <col min="10755" max="10755" width="13.5703125" customWidth="1"/>
    <col min="10756" max="10756" width="14.42578125" customWidth="1"/>
    <col min="10757" max="10758" width="15.7109375" customWidth="1"/>
    <col min="10759" max="10759" width="47" customWidth="1"/>
    <col min="11009" max="11009" width="9.85546875" customWidth="1"/>
    <col min="11010" max="11010" width="39.5703125" customWidth="1"/>
    <col min="11011" max="11011" width="13.5703125" customWidth="1"/>
    <col min="11012" max="11012" width="14.42578125" customWidth="1"/>
    <col min="11013" max="11014" width="15.7109375" customWidth="1"/>
    <col min="11015" max="11015" width="47" customWidth="1"/>
    <col min="11265" max="11265" width="9.85546875" customWidth="1"/>
    <col min="11266" max="11266" width="39.5703125" customWidth="1"/>
    <col min="11267" max="11267" width="13.5703125" customWidth="1"/>
    <col min="11268" max="11268" width="14.42578125" customWidth="1"/>
    <col min="11269" max="11270" width="15.7109375" customWidth="1"/>
    <col min="11271" max="11271" width="47" customWidth="1"/>
    <col min="11521" max="11521" width="9.85546875" customWidth="1"/>
    <col min="11522" max="11522" width="39.5703125" customWidth="1"/>
    <col min="11523" max="11523" width="13.5703125" customWidth="1"/>
    <col min="11524" max="11524" width="14.42578125" customWidth="1"/>
    <col min="11525" max="11526" width="15.7109375" customWidth="1"/>
    <col min="11527" max="11527" width="47" customWidth="1"/>
    <col min="11777" max="11777" width="9.85546875" customWidth="1"/>
    <col min="11778" max="11778" width="39.5703125" customWidth="1"/>
    <col min="11779" max="11779" width="13.5703125" customWidth="1"/>
    <col min="11780" max="11780" width="14.42578125" customWidth="1"/>
    <col min="11781" max="11782" width="15.7109375" customWidth="1"/>
    <col min="11783" max="11783" width="47" customWidth="1"/>
    <col min="12033" max="12033" width="9.85546875" customWidth="1"/>
    <col min="12034" max="12034" width="39.5703125" customWidth="1"/>
    <col min="12035" max="12035" width="13.5703125" customWidth="1"/>
    <col min="12036" max="12036" width="14.42578125" customWidth="1"/>
    <col min="12037" max="12038" width="15.7109375" customWidth="1"/>
    <col min="12039" max="12039" width="47" customWidth="1"/>
    <col min="12289" max="12289" width="9.85546875" customWidth="1"/>
    <col min="12290" max="12290" width="39.5703125" customWidth="1"/>
    <col min="12291" max="12291" width="13.5703125" customWidth="1"/>
    <col min="12292" max="12292" width="14.42578125" customWidth="1"/>
    <col min="12293" max="12294" width="15.7109375" customWidth="1"/>
    <col min="12295" max="12295" width="47" customWidth="1"/>
    <col min="12545" max="12545" width="9.85546875" customWidth="1"/>
    <col min="12546" max="12546" width="39.5703125" customWidth="1"/>
    <col min="12547" max="12547" width="13.5703125" customWidth="1"/>
    <col min="12548" max="12548" width="14.42578125" customWidth="1"/>
    <col min="12549" max="12550" width="15.7109375" customWidth="1"/>
    <col min="12551" max="12551" width="47" customWidth="1"/>
    <col min="12801" max="12801" width="9.85546875" customWidth="1"/>
    <col min="12802" max="12802" width="39.5703125" customWidth="1"/>
    <col min="12803" max="12803" width="13.5703125" customWidth="1"/>
    <col min="12804" max="12804" width="14.42578125" customWidth="1"/>
    <col min="12805" max="12806" width="15.7109375" customWidth="1"/>
    <col min="12807" max="12807" width="47" customWidth="1"/>
    <col min="13057" max="13057" width="9.85546875" customWidth="1"/>
    <col min="13058" max="13058" width="39.5703125" customWidth="1"/>
    <col min="13059" max="13059" width="13.5703125" customWidth="1"/>
    <col min="13060" max="13060" width="14.42578125" customWidth="1"/>
    <col min="13061" max="13062" width="15.7109375" customWidth="1"/>
    <col min="13063" max="13063" width="47" customWidth="1"/>
    <col min="13313" max="13313" width="9.85546875" customWidth="1"/>
    <col min="13314" max="13314" width="39.5703125" customWidth="1"/>
    <col min="13315" max="13315" width="13.5703125" customWidth="1"/>
    <col min="13316" max="13316" width="14.42578125" customWidth="1"/>
    <col min="13317" max="13318" width="15.7109375" customWidth="1"/>
    <col min="13319" max="13319" width="47" customWidth="1"/>
    <col min="13569" max="13569" width="9.85546875" customWidth="1"/>
    <col min="13570" max="13570" width="39.5703125" customWidth="1"/>
    <col min="13571" max="13571" width="13.5703125" customWidth="1"/>
    <col min="13572" max="13572" width="14.42578125" customWidth="1"/>
    <col min="13573" max="13574" width="15.7109375" customWidth="1"/>
    <col min="13575" max="13575" width="47" customWidth="1"/>
    <col min="13825" max="13825" width="9.85546875" customWidth="1"/>
    <col min="13826" max="13826" width="39.5703125" customWidth="1"/>
    <col min="13827" max="13827" width="13.5703125" customWidth="1"/>
    <col min="13828" max="13828" width="14.42578125" customWidth="1"/>
    <col min="13829" max="13830" width="15.7109375" customWidth="1"/>
    <col min="13831" max="13831" width="47" customWidth="1"/>
    <col min="14081" max="14081" width="9.85546875" customWidth="1"/>
    <col min="14082" max="14082" width="39.5703125" customWidth="1"/>
    <col min="14083" max="14083" width="13.5703125" customWidth="1"/>
    <col min="14084" max="14084" width="14.42578125" customWidth="1"/>
    <col min="14085" max="14086" width="15.7109375" customWidth="1"/>
    <col min="14087" max="14087" width="47" customWidth="1"/>
    <col min="14337" max="14337" width="9.85546875" customWidth="1"/>
    <col min="14338" max="14338" width="39.5703125" customWidth="1"/>
    <col min="14339" max="14339" width="13.5703125" customWidth="1"/>
    <col min="14340" max="14340" width="14.42578125" customWidth="1"/>
    <col min="14341" max="14342" width="15.7109375" customWidth="1"/>
    <col min="14343" max="14343" width="47" customWidth="1"/>
    <col min="14593" max="14593" width="9.85546875" customWidth="1"/>
    <col min="14594" max="14594" width="39.5703125" customWidth="1"/>
    <col min="14595" max="14595" width="13.5703125" customWidth="1"/>
    <col min="14596" max="14596" width="14.42578125" customWidth="1"/>
    <col min="14597" max="14598" width="15.7109375" customWidth="1"/>
    <col min="14599" max="14599" width="47" customWidth="1"/>
    <col min="14849" max="14849" width="9.85546875" customWidth="1"/>
    <col min="14850" max="14850" width="39.5703125" customWidth="1"/>
    <col min="14851" max="14851" width="13.5703125" customWidth="1"/>
    <col min="14852" max="14852" width="14.42578125" customWidth="1"/>
    <col min="14853" max="14854" width="15.7109375" customWidth="1"/>
    <col min="14855" max="14855" width="47" customWidth="1"/>
    <col min="15105" max="15105" width="9.85546875" customWidth="1"/>
    <col min="15106" max="15106" width="39.5703125" customWidth="1"/>
    <col min="15107" max="15107" width="13.5703125" customWidth="1"/>
    <col min="15108" max="15108" width="14.42578125" customWidth="1"/>
    <col min="15109" max="15110" width="15.7109375" customWidth="1"/>
    <col min="15111" max="15111" width="47" customWidth="1"/>
    <col min="15361" max="15361" width="9.85546875" customWidth="1"/>
    <col min="15362" max="15362" width="39.5703125" customWidth="1"/>
    <col min="15363" max="15363" width="13.5703125" customWidth="1"/>
    <col min="15364" max="15364" width="14.42578125" customWidth="1"/>
    <col min="15365" max="15366" width="15.7109375" customWidth="1"/>
    <col min="15367" max="15367" width="47" customWidth="1"/>
    <col min="15617" max="15617" width="9.85546875" customWidth="1"/>
    <col min="15618" max="15618" width="39.5703125" customWidth="1"/>
    <col min="15619" max="15619" width="13.5703125" customWidth="1"/>
    <col min="15620" max="15620" width="14.42578125" customWidth="1"/>
    <col min="15621" max="15622" width="15.7109375" customWidth="1"/>
    <col min="15623" max="15623" width="47" customWidth="1"/>
    <col min="15873" max="15873" width="9.85546875" customWidth="1"/>
    <col min="15874" max="15874" width="39.5703125" customWidth="1"/>
    <col min="15875" max="15875" width="13.5703125" customWidth="1"/>
    <col min="15876" max="15876" width="14.42578125" customWidth="1"/>
    <col min="15877" max="15878" width="15.7109375" customWidth="1"/>
    <col min="15879" max="15879" width="47" customWidth="1"/>
    <col min="16129" max="16129" width="9.85546875" customWidth="1"/>
    <col min="16130" max="16130" width="39.5703125" customWidth="1"/>
    <col min="16131" max="16131" width="13.5703125" customWidth="1"/>
    <col min="16132" max="16132" width="14.42578125" customWidth="1"/>
    <col min="16133" max="16134" width="15.7109375" customWidth="1"/>
    <col min="16135" max="16135" width="47" customWidth="1"/>
  </cols>
  <sheetData>
    <row r="1" spans="1:7" ht="16.5" thickBot="1" x14ac:dyDescent="0.25">
      <c r="A1" s="323" t="s">
        <v>322</v>
      </c>
      <c r="B1" s="323"/>
      <c r="C1" s="323"/>
      <c r="D1" s="323"/>
      <c r="E1" s="323"/>
      <c r="F1" s="323"/>
      <c r="G1" s="323"/>
    </row>
    <row r="2" spans="1:7" ht="26.25" customHeight="1" thickBot="1" x14ac:dyDescent="0.25">
      <c r="A2" s="324" t="s">
        <v>0</v>
      </c>
      <c r="B2" s="325"/>
      <c r="C2" s="338" t="s">
        <v>196</v>
      </c>
      <c r="D2" s="339"/>
      <c r="E2" s="339"/>
      <c r="F2" s="339"/>
      <c r="G2" s="340"/>
    </row>
    <row r="3" spans="1:7" ht="45.75" thickBo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5.75" thickBot="1" x14ac:dyDescent="0.3">
      <c r="A4" s="7">
        <v>501</v>
      </c>
      <c r="B4" s="8" t="s">
        <v>9</v>
      </c>
      <c r="C4" s="9">
        <f>SUM(C5:C7)</f>
        <v>570</v>
      </c>
      <c r="D4" s="10">
        <f>SUM(D5:D7)</f>
        <v>560</v>
      </c>
      <c r="E4" s="11">
        <f>SUM(E5:E7)</f>
        <v>580</v>
      </c>
      <c r="F4" s="12">
        <f>SUM(F5:F7)</f>
        <v>580</v>
      </c>
      <c r="G4" s="10"/>
    </row>
    <row r="5" spans="1:7" ht="14.25" x14ac:dyDescent="0.2">
      <c r="A5" s="329" t="s">
        <v>10</v>
      </c>
      <c r="B5" s="13" t="s">
        <v>197</v>
      </c>
      <c r="C5" s="14">
        <v>200</v>
      </c>
      <c r="D5" s="15">
        <v>160</v>
      </c>
      <c r="E5" s="16">
        <v>160</v>
      </c>
      <c r="F5" s="17">
        <v>160</v>
      </c>
      <c r="G5" s="18"/>
    </row>
    <row r="6" spans="1:7" ht="14.25" x14ac:dyDescent="0.2">
      <c r="A6" s="330"/>
      <c r="B6" s="19" t="s">
        <v>198</v>
      </c>
      <c r="C6" s="20">
        <v>180</v>
      </c>
      <c r="D6" s="21">
        <v>200</v>
      </c>
      <c r="E6" s="22">
        <v>220</v>
      </c>
      <c r="F6" s="23">
        <v>220</v>
      </c>
      <c r="G6" s="21"/>
    </row>
    <row r="7" spans="1:7" ht="15" thickBot="1" x14ac:dyDescent="0.25">
      <c r="A7" s="331"/>
      <c r="B7" s="24" t="s">
        <v>199</v>
      </c>
      <c r="C7" s="25">
        <v>190</v>
      </c>
      <c r="D7" s="26">
        <v>200</v>
      </c>
      <c r="E7" s="27">
        <v>200</v>
      </c>
      <c r="F7" s="28">
        <v>200</v>
      </c>
      <c r="G7" s="29"/>
    </row>
    <row r="8" spans="1:7" ht="15.75" thickBot="1" x14ac:dyDescent="0.3">
      <c r="A8" s="7">
        <v>502</v>
      </c>
      <c r="B8" s="7" t="s">
        <v>14</v>
      </c>
      <c r="C8" s="9">
        <f>SUM(C9:C12)</f>
        <v>367</v>
      </c>
      <c r="D8" s="30">
        <f>SUM(D9:D12)</f>
        <v>320</v>
      </c>
      <c r="E8" s="31">
        <f>SUM(E9:E12)</f>
        <v>447</v>
      </c>
      <c r="F8" s="12">
        <f>SUM(F9:F12)</f>
        <v>447</v>
      </c>
      <c r="G8" s="30"/>
    </row>
    <row r="9" spans="1:7" ht="14.25" x14ac:dyDescent="0.2">
      <c r="A9" s="332" t="s">
        <v>10</v>
      </c>
      <c r="B9" s="32" t="s">
        <v>15</v>
      </c>
      <c r="C9" s="33">
        <v>57</v>
      </c>
      <c r="D9" s="193">
        <v>57</v>
      </c>
      <c r="E9" s="34">
        <v>57</v>
      </c>
      <c r="F9" s="35">
        <v>57</v>
      </c>
      <c r="G9" s="18"/>
    </row>
    <row r="10" spans="1:7" ht="14.25" x14ac:dyDescent="0.2">
      <c r="A10" s="333"/>
      <c r="B10" s="19" t="s">
        <v>16</v>
      </c>
      <c r="C10" s="14">
        <v>45</v>
      </c>
      <c r="D10" s="194">
        <v>38</v>
      </c>
      <c r="E10" s="16">
        <v>65</v>
      </c>
      <c r="F10" s="17">
        <v>65</v>
      </c>
      <c r="G10" s="15"/>
    </row>
    <row r="11" spans="1:7" ht="14.25" x14ac:dyDescent="0.2">
      <c r="A11" s="333"/>
      <c r="B11" s="19" t="s">
        <v>17</v>
      </c>
      <c r="C11" s="20">
        <v>135</v>
      </c>
      <c r="D11" s="195">
        <v>122</v>
      </c>
      <c r="E11" s="22">
        <v>175</v>
      </c>
      <c r="F11" s="23">
        <v>175</v>
      </c>
      <c r="G11" s="21"/>
    </row>
    <row r="12" spans="1:7" ht="15" thickBot="1" x14ac:dyDescent="0.25">
      <c r="A12" s="334"/>
      <c r="B12" s="24" t="s">
        <v>200</v>
      </c>
      <c r="C12" s="36">
        <v>130</v>
      </c>
      <c r="D12" s="196">
        <v>103</v>
      </c>
      <c r="E12" s="38">
        <v>150</v>
      </c>
      <c r="F12" s="39">
        <v>150</v>
      </c>
      <c r="G12" s="26"/>
    </row>
    <row r="13" spans="1:7" ht="15.75" thickBot="1" x14ac:dyDescent="0.3">
      <c r="A13" s="7">
        <v>504</v>
      </c>
      <c r="B13" s="8" t="s">
        <v>19</v>
      </c>
      <c r="C13" s="40">
        <v>0</v>
      </c>
      <c r="D13" s="10">
        <v>0</v>
      </c>
      <c r="E13" s="11">
        <v>0</v>
      </c>
      <c r="F13" s="41">
        <v>0</v>
      </c>
      <c r="G13" s="10"/>
    </row>
    <row r="14" spans="1:7" ht="15.75" thickBot="1" x14ac:dyDescent="0.3">
      <c r="A14" s="42" t="s">
        <v>20</v>
      </c>
      <c r="B14" s="8" t="s">
        <v>21</v>
      </c>
      <c r="C14" s="40">
        <v>0</v>
      </c>
      <c r="D14" s="10">
        <v>0</v>
      </c>
      <c r="E14" s="11">
        <v>0</v>
      </c>
      <c r="F14" s="41">
        <v>0</v>
      </c>
      <c r="G14" s="10"/>
    </row>
    <row r="15" spans="1:7" ht="15.75" thickBot="1" x14ac:dyDescent="0.3">
      <c r="A15" s="7">
        <v>511</v>
      </c>
      <c r="B15" s="7" t="s">
        <v>22</v>
      </c>
      <c r="C15" s="9">
        <v>150</v>
      </c>
      <c r="D15" s="30">
        <v>115</v>
      </c>
      <c r="E15" s="31">
        <v>150</v>
      </c>
      <c r="F15" s="12">
        <v>150</v>
      </c>
      <c r="G15" s="44"/>
    </row>
    <row r="16" spans="1:7" ht="15.75" thickBot="1" x14ac:dyDescent="0.3">
      <c r="A16" s="8">
        <v>512</v>
      </c>
      <c r="B16" s="7" t="s">
        <v>23</v>
      </c>
      <c r="C16" s="40">
        <v>4</v>
      </c>
      <c r="D16" s="10">
        <v>2</v>
      </c>
      <c r="E16" s="11">
        <v>5</v>
      </c>
      <c r="F16" s="41">
        <v>5</v>
      </c>
      <c r="G16" s="30"/>
    </row>
    <row r="17" spans="1:7" ht="15.75" thickBot="1" x14ac:dyDescent="0.3">
      <c r="A17" s="7">
        <v>513</v>
      </c>
      <c r="B17" s="7" t="s">
        <v>24</v>
      </c>
      <c r="C17" s="9">
        <v>35</v>
      </c>
      <c r="D17" s="30">
        <v>30</v>
      </c>
      <c r="E17" s="31">
        <v>35</v>
      </c>
      <c r="F17" s="12">
        <v>35</v>
      </c>
      <c r="G17" s="44"/>
    </row>
    <row r="18" spans="1:7" ht="15.75" thickBot="1" x14ac:dyDescent="0.3">
      <c r="A18" s="7">
        <v>516</v>
      </c>
      <c r="B18" s="7" t="s">
        <v>25</v>
      </c>
      <c r="C18" s="9">
        <v>0</v>
      </c>
      <c r="D18" s="30">
        <v>0</v>
      </c>
      <c r="E18" s="31">
        <v>0</v>
      </c>
      <c r="F18" s="12">
        <v>0</v>
      </c>
      <c r="G18" s="44"/>
    </row>
    <row r="19" spans="1:7" ht="15.75" thickBot="1" x14ac:dyDescent="0.3">
      <c r="A19" s="7">
        <v>518</v>
      </c>
      <c r="B19" s="7" t="s">
        <v>26</v>
      </c>
      <c r="C19" s="9">
        <f>SUM(C20:C22)</f>
        <v>1015</v>
      </c>
      <c r="D19" s="45">
        <f>SUM(D20:D22)</f>
        <v>1060</v>
      </c>
      <c r="E19" s="46">
        <f>SUM(E20:E22)</f>
        <v>1090</v>
      </c>
      <c r="F19" s="12">
        <f>SUM(F20:F22)</f>
        <v>1090</v>
      </c>
      <c r="G19" s="30"/>
    </row>
    <row r="20" spans="1:7" ht="15" x14ac:dyDescent="0.25">
      <c r="A20" s="47" t="s">
        <v>10</v>
      </c>
      <c r="B20" s="32" t="s">
        <v>27</v>
      </c>
      <c r="C20" s="197">
        <v>62</v>
      </c>
      <c r="D20" s="198">
        <v>30</v>
      </c>
      <c r="E20" s="199">
        <v>30</v>
      </c>
      <c r="F20" s="189">
        <v>30</v>
      </c>
      <c r="G20" s="52"/>
    </row>
    <row r="21" spans="1:7" ht="15" x14ac:dyDescent="0.25">
      <c r="A21" s="53"/>
      <c r="B21" s="19" t="s">
        <v>28</v>
      </c>
      <c r="C21" s="200">
        <v>100</v>
      </c>
      <c r="D21" s="201">
        <v>100</v>
      </c>
      <c r="E21" s="202">
        <v>100</v>
      </c>
      <c r="F21" s="188">
        <v>100</v>
      </c>
      <c r="G21" s="55"/>
    </row>
    <row r="22" spans="1:7" ht="15.75" thickBot="1" x14ac:dyDescent="0.3">
      <c r="A22" s="53"/>
      <c r="B22" s="58" t="s">
        <v>13</v>
      </c>
      <c r="C22" s="203">
        <v>853</v>
      </c>
      <c r="D22" s="204">
        <v>930</v>
      </c>
      <c r="E22" s="205">
        <v>960</v>
      </c>
      <c r="F22" s="187">
        <v>960</v>
      </c>
      <c r="G22" s="79" t="s">
        <v>201</v>
      </c>
    </row>
    <row r="23" spans="1:7" ht="15.75" thickBot="1" x14ac:dyDescent="0.3">
      <c r="A23" s="64">
        <v>521</v>
      </c>
      <c r="B23" s="64" t="s">
        <v>29</v>
      </c>
      <c r="C23" s="9">
        <f>SUM(C24:C27)</f>
        <v>9240</v>
      </c>
      <c r="D23" s="30">
        <f>SUM(D24:D27)</f>
        <v>10370</v>
      </c>
      <c r="E23" s="31">
        <f>SUM(E24:E27)</f>
        <v>10243</v>
      </c>
      <c r="F23" s="12">
        <f>SUM(F24:F27)</f>
        <v>10243</v>
      </c>
      <c r="G23" s="30"/>
    </row>
    <row r="24" spans="1:7" ht="14.25" x14ac:dyDescent="0.2">
      <c r="A24" s="65" t="s">
        <v>10</v>
      </c>
      <c r="B24" s="66" t="s">
        <v>30</v>
      </c>
      <c r="C24" s="33">
        <v>9040</v>
      </c>
      <c r="D24" s="18">
        <v>10150</v>
      </c>
      <c r="E24" s="16">
        <v>9993</v>
      </c>
      <c r="F24" s="17">
        <v>9993</v>
      </c>
      <c r="G24" s="198" t="s">
        <v>202</v>
      </c>
    </row>
    <row r="25" spans="1:7" ht="24" customHeight="1" x14ac:dyDescent="0.2">
      <c r="A25" s="67"/>
      <c r="B25" s="68" t="s">
        <v>31</v>
      </c>
      <c r="C25" s="14">
        <v>200</v>
      </c>
      <c r="D25" s="15">
        <v>220</v>
      </c>
      <c r="E25" s="22">
        <v>250</v>
      </c>
      <c r="F25" s="23">
        <v>250</v>
      </c>
      <c r="G25" s="21"/>
    </row>
    <row r="26" spans="1:7" ht="14.25" x14ac:dyDescent="0.2">
      <c r="A26" s="67"/>
      <c r="B26" s="67" t="s">
        <v>33</v>
      </c>
      <c r="C26" s="69">
        <v>0</v>
      </c>
      <c r="D26" s="29">
        <v>0</v>
      </c>
      <c r="E26" s="70">
        <v>0</v>
      </c>
      <c r="F26" s="71">
        <v>0</v>
      </c>
      <c r="G26" s="29"/>
    </row>
    <row r="27" spans="1:7" ht="15" thickBot="1" x14ac:dyDescent="0.25">
      <c r="A27" s="72"/>
      <c r="B27" s="73" t="s">
        <v>34</v>
      </c>
      <c r="C27" s="36">
        <v>0</v>
      </c>
      <c r="D27" s="37">
        <v>0</v>
      </c>
      <c r="E27" s="38">
        <v>0</v>
      </c>
      <c r="F27" s="39">
        <v>0</v>
      </c>
      <c r="G27" s="37"/>
    </row>
    <row r="28" spans="1:7" ht="15.75" thickBot="1" x14ac:dyDescent="0.3">
      <c r="A28" s="7">
        <v>524</v>
      </c>
      <c r="B28" s="7" t="s">
        <v>35</v>
      </c>
      <c r="C28" s="9">
        <v>3056</v>
      </c>
      <c r="D28" s="30">
        <v>3430</v>
      </c>
      <c r="E28" s="31">
        <v>3378</v>
      </c>
      <c r="F28" s="12">
        <v>3378</v>
      </c>
      <c r="G28" s="198" t="s">
        <v>202</v>
      </c>
    </row>
    <row r="29" spans="1:7" ht="15.75" thickBot="1" x14ac:dyDescent="0.3">
      <c r="A29" s="7">
        <v>525</v>
      </c>
      <c r="B29" s="7" t="s">
        <v>36</v>
      </c>
      <c r="C29" s="9">
        <v>38</v>
      </c>
      <c r="D29" s="30">
        <v>38</v>
      </c>
      <c r="E29" s="31">
        <v>42</v>
      </c>
      <c r="F29" s="12">
        <v>42</v>
      </c>
      <c r="G29" s="30"/>
    </row>
    <row r="30" spans="1:7" ht="15.75" thickBot="1" x14ac:dyDescent="0.3">
      <c r="A30" s="7">
        <v>527</v>
      </c>
      <c r="B30" s="7" t="s">
        <v>37</v>
      </c>
      <c r="C30" s="9">
        <v>470</v>
      </c>
      <c r="D30" s="30">
        <v>440</v>
      </c>
      <c r="E30" s="31">
        <v>460</v>
      </c>
      <c r="F30" s="12">
        <v>460</v>
      </c>
      <c r="G30" s="30"/>
    </row>
    <row r="31" spans="1:7" ht="15.75" thickBot="1" x14ac:dyDescent="0.3">
      <c r="A31" s="7">
        <v>528</v>
      </c>
      <c r="B31" s="7" t="s">
        <v>38</v>
      </c>
      <c r="C31" s="9">
        <v>0</v>
      </c>
      <c r="D31" s="30">
        <v>0</v>
      </c>
      <c r="E31" s="31">
        <v>0</v>
      </c>
      <c r="F31" s="12">
        <v>0</v>
      </c>
      <c r="G31" s="30"/>
    </row>
    <row r="32" spans="1:7" ht="15.75" thickBot="1" x14ac:dyDescent="0.3">
      <c r="A32" s="7">
        <v>531</v>
      </c>
      <c r="B32" s="7" t="s">
        <v>39</v>
      </c>
      <c r="C32" s="9">
        <v>0</v>
      </c>
      <c r="D32" s="30">
        <v>0</v>
      </c>
      <c r="E32" s="31">
        <v>0</v>
      </c>
      <c r="F32" s="12">
        <v>0</v>
      </c>
      <c r="G32" s="30"/>
    </row>
    <row r="33" spans="1:7" ht="15.75" thickBot="1" x14ac:dyDescent="0.3">
      <c r="A33" s="7">
        <v>538</v>
      </c>
      <c r="B33" s="7" t="s">
        <v>40</v>
      </c>
      <c r="C33" s="9">
        <v>7</v>
      </c>
      <c r="D33" s="30">
        <v>7</v>
      </c>
      <c r="E33" s="31">
        <v>7</v>
      </c>
      <c r="F33" s="12">
        <v>7</v>
      </c>
      <c r="G33" s="30"/>
    </row>
    <row r="34" spans="1:7" ht="15.75" thickBot="1" x14ac:dyDescent="0.3">
      <c r="A34" s="74" t="s">
        <v>41</v>
      </c>
      <c r="B34" s="7" t="s">
        <v>42</v>
      </c>
      <c r="C34" s="9">
        <v>0</v>
      </c>
      <c r="D34" s="63">
        <v>0</v>
      </c>
      <c r="E34" s="75">
        <v>0</v>
      </c>
      <c r="F34" s="76">
        <v>0</v>
      </c>
      <c r="G34" s="30"/>
    </row>
    <row r="35" spans="1:7" ht="15.75" thickBot="1" x14ac:dyDescent="0.3">
      <c r="A35" s="7">
        <v>543</v>
      </c>
      <c r="B35" s="7" t="s">
        <v>43</v>
      </c>
      <c r="C35" s="9">
        <v>0</v>
      </c>
      <c r="D35" s="30">
        <v>0</v>
      </c>
      <c r="E35" s="31">
        <v>0</v>
      </c>
      <c r="F35" s="12">
        <v>0</v>
      </c>
      <c r="G35" s="30"/>
    </row>
    <row r="36" spans="1:7" ht="15.75" thickBot="1" x14ac:dyDescent="0.3">
      <c r="A36" s="74">
        <v>548</v>
      </c>
      <c r="B36" s="7" t="s">
        <v>44</v>
      </c>
      <c r="C36" s="9">
        <v>0</v>
      </c>
      <c r="D36" s="30">
        <v>0</v>
      </c>
      <c r="E36" s="31">
        <v>0</v>
      </c>
      <c r="F36" s="12">
        <v>0</v>
      </c>
      <c r="G36" s="30"/>
    </row>
    <row r="37" spans="1:7" ht="15.75" thickBot="1" x14ac:dyDescent="0.3">
      <c r="A37" s="7">
        <v>551</v>
      </c>
      <c r="B37" s="7" t="s">
        <v>45</v>
      </c>
      <c r="C37" s="9">
        <v>112</v>
      </c>
      <c r="D37" s="30">
        <v>114</v>
      </c>
      <c r="E37" s="31">
        <v>114</v>
      </c>
      <c r="F37" s="12">
        <v>114</v>
      </c>
      <c r="G37" s="30"/>
    </row>
    <row r="38" spans="1:7" ht="15.75" thickBot="1" x14ac:dyDescent="0.3">
      <c r="A38" s="74" t="s">
        <v>46</v>
      </c>
      <c r="B38" s="7" t="s">
        <v>47</v>
      </c>
      <c r="C38" s="9">
        <v>0</v>
      </c>
      <c r="D38" s="30">
        <v>0</v>
      </c>
      <c r="E38" s="31">
        <v>0</v>
      </c>
      <c r="F38" s="12">
        <v>0</v>
      </c>
      <c r="G38" s="30"/>
    </row>
    <row r="39" spans="1:7" ht="15.75" thickBot="1" x14ac:dyDescent="0.3">
      <c r="A39" s="74">
        <v>556</v>
      </c>
      <c r="B39" s="7" t="s">
        <v>48</v>
      </c>
      <c r="C39" s="9">
        <v>0</v>
      </c>
      <c r="D39" s="30">
        <v>0</v>
      </c>
      <c r="E39" s="31">
        <v>0</v>
      </c>
      <c r="F39" s="12">
        <v>0</v>
      </c>
      <c r="G39" s="30"/>
    </row>
    <row r="40" spans="1:7" ht="15.75" thickBot="1" x14ac:dyDescent="0.3">
      <c r="A40" s="74">
        <v>557</v>
      </c>
      <c r="B40" s="7" t="s">
        <v>49</v>
      </c>
      <c r="C40" s="9">
        <v>0</v>
      </c>
      <c r="D40" s="30">
        <v>0</v>
      </c>
      <c r="E40" s="31">
        <v>0</v>
      </c>
      <c r="F40" s="12">
        <v>0</v>
      </c>
      <c r="G40" s="30"/>
    </row>
    <row r="41" spans="1:7" ht="15.75" thickBot="1" x14ac:dyDescent="0.3">
      <c r="A41" s="74">
        <v>558</v>
      </c>
      <c r="B41" s="7" t="s">
        <v>50</v>
      </c>
      <c r="C41" s="9">
        <v>170</v>
      </c>
      <c r="D41" s="30">
        <v>120</v>
      </c>
      <c r="E41" s="31">
        <v>110</v>
      </c>
      <c r="F41" s="12">
        <v>110</v>
      </c>
      <c r="G41" s="30"/>
    </row>
    <row r="42" spans="1:7" ht="15.75" thickBot="1" x14ac:dyDescent="0.3">
      <c r="A42" s="74">
        <v>549</v>
      </c>
      <c r="B42" s="7" t="s">
        <v>51</v>
      </c>
      <c r="C42" s="9">
        <v>85</v>
      </c>
      <c r="D42" s="30">
        <v>85</v>
      </c>
      <c r="E42" s="31">
        <v>87</v>
      </c>
      <c r="F42" s="12">
        <v>87</v>
      </c>
      <c r="G42" s="77" t="s">
        <v>203</v>
      </c>
    </row>
    <row r="43" spans="1:7" ht="15.75" thickBot="1" x14ac:dyDescent="0.3">
      <c r="A43" s="74" t="s">
        <v>52</v>
      </c>
      <c r="B43" s="7" t="s">
        <v>53</v>
      </c>
      <c r="C43" s="9">
        <v>0</v>
      </c>
      <c r="D43" s="30">
        <v>0</v>
      </c>
      <c r="E43" s="31">
        <v>0</v>
      </c>
      <c r="F43" s="12">
        <v>0</v>
      </c>
      <c r="G43" s="30"/>
    </row>
    <row r="44" spans="1:7" ht="15.75" thickBot="1" x14ac:dyDescent="0.3">
      <c r="A44" s="8">
        <v>569</v>
      </c>
      <c r="B44" s="8" t="s">
        <v>54</v>
      </c>
      <c r="C44" s="40">
        <v>0</v>
      </c>
      <c r="D44" s="10">
        <v>0</v>
      </c>
      <c r="E44" s="11">
        <v>0</v>
      </c>
      <c r="F44" s="41">
        <v>0</v>
      </c>
      <c r="G44" s="10"/>
    </row>
    <row r="45" spans="1:7" ht="15.75" thickBot="1" x14ac:dyDescent="0.3">
      <c r="A45" s="74" t="s">
        <v>55</v>
      </c>
      <c r="B45" s="7" t="s">
        <v>56</v>
      </c>
      <c r="C45" s="9">
        <v>0</v>
      </c>
      <c r="D45" s="30">
        <v>0</v>
      </c>
      <c r="E45" s="31">
        <v>0</v>
      </c>
      <c r="F45" s="12">
        <v>0</v>
      </c>
      <c r="G45" s="77"/>
    </row>
    <row r="46" spans="1:7" ht="15.75" thickBot="1" x14ac:dyDescent="0.3">
      <c r="A46" s="42" t="s">
        <v>55</v>
      </c>
      <c r="B46" s="53" t="s">
        <v>58</v>
      </c>
      <c r="C46" s="78">
        <v>0</v>
      </c>
      <c r="D46" s="63">
        <v>0</v>
      </c>
      <c r="E46" s="75">
        <v>0</v>
      </c>
      <c r="F46" s="76">
        <v>0</v>
      </c>
      <c r="G46" s="79"/>
    </row>
    <row r="47" spans="1:7" ht="15.75" thickBot="1" x14ac:dyDescent="0.3">
      <c r="A47" s="80"/>
      <c r="B47" s="80" t="s">
        <v>60</v>
      </c>
      <c r="C47" s="81">
        <v>0</v>
      </c>
      <c r="D47" s="82">
        <v>0</v>
      </c>
      <c r="E47" s="83">
        <v>0</v>
      </c>
      <c r="F47" s="84">
        <v>0</v>
      </c>
      <c r="G47" s="82"/>
    </row>
    <row r="48" spans="1:7" ht="16.5" thickTop="1" thickBot="1" x14ac:dyDescent="0.3">
      <c r="A48" s="85" t="s">
        <v>61</v>
      </c>
      <c r="B48" s="8" t="s">
        <v>62</v>
      </c>
      <c r="C48" s="40">
        <f>SUM(C4,C8,C13:C19,C23,C28:C47)</f>
        <v>15319</v>
      </c>
      <c r="D48" s="10">
        <f>SUM(D4,D8,D13:D19,D23,D28:D47)</f>
        <v>16691</v>
      </c>
      <c r="E48" s="11">
        <f>SUM(E4,E8,E13:E19,E23,E28:E47)</f>
        <v>16748</v>
      </c>
      <c r="F48" s="41">
        <f>SUM(F4,F8,F13:F19,F23,F28:F47)</f>
        <v>16748</v>
      </c>
      <c r="G48" s="10"/>
    </row>
    <row r="49" spans="1:7" ht="15" x14ac:dyDescent="0.25">
      <c r="A49" s="86"/>
      <c r="B49" s="86"/>
      <c r="C49" s="87"/>
      <c r="D49" s="87"/>
      <c r="E49" s="87"/>
      <c r="F49" s="87"/>
      <c r="G49" s="86"/>
    </row>
    <row r="50" spans="1:7" ht="15.75" thickBot="1" x14ac:dyDescent="0.3">
      <c r="A50" s="86"/>
      <c r="B50" s="86"/>
      <c r="C50" s="87"/>
      <c r="D50" s="87"/>
      <c r="E50" s="87"/>
      <c r="F50" s="87"/>
      <c r="G50" s="86"/>
    </row>
    <row r="51" spans="1:7" ht="45.75" thickBot="1" x14ac:dyDescent="0.25">
      <c r="A51" s="2"/>
      <c r="B51" s="2" t="s">
        <v>3</v>
      </c>
      <c r="C51" s="3" t="s">
        <v>4</v>
      </c>
      <c r="D51" s="3" t="s">
        <v>5</v>
      </c>
      <c r="E51" s="4" t="s">
        <v>6</v>
      </c>
      <c r="F51" s="5" t="s">
        <v>7</v>
      </c>
      <c r="G51" s="6" t="s">
        <v>64</v>
      </c>
    </row>
    <row r="52" spans="1:7" ht="15.75" thickBot="1" x14ac:dyDescent="0.3">
      <c r="A52" s="88">
        <v>602</v>
      </c>
      <c r="B52" s="7" t="s">
        <v>65</v>
      </c>
      <c r="C52" s="9">
        <v>1650</v>
      </c>
      <c r="D52" s="30">
        <v>1900</v>
      </c>
      <c r="E52" s="31">
        <v>1900</v>
      </c>
      <c r="F52" s="12">
        <v>1900</v>
      </c>
      <c r="G52" s="7"/>
    </row>
    <row r="53" spans="1:7" ht="15.75" thickBot="1" x14ac:dyDescent="0.3">
      <c r="A53" s="7">
        <v>603</v>
      </c>
      <c r="B53" s="7" t="s">
        <v>66</v>
      </c>
      <c r="C53" s="9">
        <v>0</v>
      </c>
      <c r="D53" s="30">
        <v>0</v>
      </c>
      <c r="E53" s="31">
        <v>0</v>
      </c>
      <c r="F53" s="12">
        <v>0</v>
      </c>
      <c r="G53" s="7"/>
    </row>
    <row r="54" spans="1:7" ht="15.75" thickBot="1" x14ac:dyDescent="0.3">
      <c r="A54" s="7">
        <v>604</v>
      </c>
      <c r="B54" s="7" t="s">
        <v>67</v>
      </c>
      <c r="C54" s="9">
        <v>0</v>
      </c>
      <c r="D54" s="30">
        <v>0</v>
      </c>
      <c r="E54" s="31">
        <v>0</v>
      </c>
      <c r="F54" s="12">
        <v>0</v>
      </c>
      <c r="G54" s="7"/>
    </row>
    <row r="55" spans="1:7" ht="15.75" thickBot="1" x14ac:dyDescent="0.3">
      <c r="A55" s="74">
        <v>609</v>
      </c>
      <c r="B55" s="7" t="s">
        <v>68</v>
      </c>
      <c r="C55" s="9">
        <v>0</v>
      </c>
      <c r="D55" s="30">
        <v>0</v>
      </c>
      <c r="E55" s="31">
        <v>0</v>
      </c>
      <c r="F55" s="12">
        <v>0</v>
      </c>
      <c r="G55" s="7"/>
    </row>
    <row r="56" spans="1:7" ht="15.75" thickBot="1" x14ac:dyDescent="0.3">
      <c r="A56" s="74">
        <v>641</v>
      </c>
      <c r="B56" s="7" t="s">
        <v>69</v>
      </c>
      <c r="C56" s="9">
        <v>0</v>
      </c>
      <c r="D56" s="30">
        <v>0</v>
      </c>
      <c r="E56" s="31">
        <v>0</v>
      </c>
      <c r="F56" s="12">
        <v>0</v>
      </c>
      <c r="G56" s="7"/>
    </row>
    <row r="57" spans="1:7" ht="15.75" thickBot="1" x14ac:dyDescent="0.3">
      <c r="A57" s="7">
        <v>642</v>
      </c>
      <c r="B57" s="7" t="s">
        <v>42</v>
      </c>
      <c r="C57" s="9">
        <v>0</v>
      </c>
      <c r="D57" s="30">
        <v>0</v>
      </c>
      <c r="E57" s="31">
        <v>0</v>
      </c>
      <c r="F57" s="12">
        <v>0</v>
      </c>
      <c r="G57" s="89"/>
    </row>
    <row r="58" spans="1:7" ht="15.75" thickBot="1" x14ac:dyDescent="0.3">
      <c r="A58" s="42" t="s">
        <v>70</v>
      </c>
      <c r="B58" s="53" t="s">
        <v>71</v>
      </c>
      <c r="C58" s="40">
        <v>0</v>
      </c>
      <c r="D58" s="10">
        <v>0</v>
      </c>
      <c r="E58" s="11">
        <v>0</v>
      </c>
      <c r="F58" s="41">
        <v>0</v>
      </c>
      <c r="G58" s="90"/>
    </row>
    <row r="59" spans="1:7" ht="15.75" thickBot="1" x14ac:dyDescent="0.3">
      <c r="A59" s="7">
        <v>648</v>
      </c>
      <c r="B59" s="7" t="s">
        <v>72</v>
      </c>
      <c r="C59" s="9">
        <v>0</v>
      </c>
      <c r="D59" s="30">
        <v>0</v>
      </c>
      <c r="E59" s="31">
        <v>0</v>
      </c>
      <c r="F59" s="12">
        <v>0</v>
      </c>
      <c r="G59" s="7"/>
    </row>
    <row r="60" spans="1:7" ht="15.75" thickBot="1" x14ac:dyDescent="0.3">
      <c r="A60" s="7">
        <v>649</v>
      </c>
      <c r="B60" s="7" t="s">
        <v>73</v>
      </c>
      <c r="C60" s="9">
        <v>0</v>
      </c>
      <c r="D60" s="30">
        <v>0</v>
      </c>
      <c r="E60" s="31">
        <v>0</v>
      </c>
      <c r="F60" s="12">
        <v>0</v>
      </c>
      <c r="G60" s="7"/>
    </row>
    <row r="61" spans="1:7" ht="15.75" thickBot="1" x14ac:dyDescent="0.3">
      <c r="A61" s="7">
        <v>662</v>
      </c>
      <c r="B61" s="7" t="s">
        <v>74</v>
      </c>
      <c r="C61" s="9">
        <v>0</v>
      </c>
      <c r="D61" s="30">
        <v>2</v>
      </c>
      <c r="E61" s="31">
        <v>0</v>
      </c>
      <c r="F61" s="12">
        <v>0</v>
      </c>
      <c r="G61" s="89"/>
    </row>
    <row r="62" spans="1:7" ht="15.75" thickBot="1" x14ac:dyDescent="0.3">
      <c r="A62" s="91" t="s">
        <v>75</v>
      </c>
      <c r="B62" s="92" t="s">
        <v>76</v>
      </c>
      <c r="C62" s="93">
        <v>0</v>
      </c>
      <c r="D62" s="52">
        <v>0</v>
      </c>
      <c r="E62" s="94">
        <v>0</v>
      </c>
      <c r="F62" s="95">
        <v>0</v>
      </c>
      <c r="G62" s="96"/>
    </row>
    <row r="63" spans="1:7" ht="15.75" thickBot="1" x14ac:dyDescent="0.3">
      <c r="A63" s="74" t="s">
        <v>77</v>
      </c>
      <c r="B63" s="7" t="s">
        <v>78</v>
      </c>
      <c r="C63" s="9">
        <f>SUM(C64:C66)</f>
        <v>4176</v>
      </c>
      <c r="D63" s="45">
        <f>SUM(D64:D66)</f>
        <v>6402</v>
      </c>
      <c r="E63" s="46">
        <f>SUM(E64:E66)</f>
        <v>4460</v>
      </c>
      <c r="F63" s="12">
        <f>SUM(F64:F66)</f>
        <v>4460</v>
      </c>
      <c r="G63" s="89"/>
    </row>
    <row r="64" spans="1:7" ht="15.75" thickBot="1" x14ac:dyDescent="0.3">
      <c r="A64" s="97" t="s">
        <v>10</v>
      </c>
      <c r="B64" s="98" t="s">
        <v>79</v>
      </c>
      <c r="C64" s="99"/>
      <c r="D64" s="100"/>
      <c r="E64" s="94"/>
      <c r="F64" s="95"/>
      <c r="G64" s="101" t="s">
        <v>80</v>
      </c>
    </row>
    <row r="65" spans="1:7" ht="15.75" thickBot="1" x14ac:dyDescent="0.3">
      <c r="A65" s="97"/>
      <c r="B65" s="102" t="s">
        <v>81</v>
      </c>
      <c r="C65" s="9">
        <v>4100</v>
      </c>
      <c r="D65" s="30">
        <f>4904+1334+104</f>
        <v>6342</v>
      </c>
      <c r="E65" s="94">
        <v>4400</v>
      </c>
      <c r="F65" s="95">
        <v>4400</v>
      </c>
      <c r="G65" s="96" t="s">
        <v>204</v>
      </c>
    </row>
    <row r="66" spans="1:7" ht="15.75" thickBot="1" x14ac:dyDescent="0.3">
      <c r="A66" s="103"/>
      <c r="B66" s="104" t="s">
        <v>82</v>
      </c>
      <c r="C66" s="81">
        <v>76</v>
      </c>
      <c r="D66" s="82">
        <v>60</v>
      </c>
      <c r="E66" s="105">
        <v>60</v>
      </c>
      <c r="F66" s="84">
        <v>60</v>
      </c>
      <c r="G66" s="106" t="s">
        <v>205</v>
      </c>
    </row>
    <row r="67" spans="1:7" ht="16.5" thickTop="1" thickBot="1" x14ac:dyDescent="0.3">
      <c r="A67" s="8" t="s">
        <v>83</v>
      </c>
      <c r="B67" s="8" t="s">
        <v>84</v>
      </c>
      <c r="C67" s="40">
        <f>SUM(C52:C63)</f>
        <v>5826</v>
      </c>
      <c r="D67" s="40">
        <f>SUM(D52:D63)</f>
        <v>8304</v>
      </c>
      <c r="E67" s="107">
        <f>SUM(E52:E63)</f>
        <v>6360</v>
      </c>
      <c r="F67" s="41">
        <f>SUM(F52:F63)</f>
        <v>6360</v>
      </c>
      <c r="G67" s="8"/>
    </row>
    <row r="68" spans="1:7" ht="15" x14ac:dyDescent="0.25">
      <c r="A68" s="86"/>
      <c r="B68" s="86"/>
      <c r="C68" s="87"/>
      <c r="D68" s="87"/>
      <c r="E68" s="87"/>
      <c r="F68" s="87"/>
      <c r="G68" s="86"/>
    </row>
    <row r="69" spans="1:7" ht="15.75" thickBot="1" x14ac:dyDescent="0.3">
      <c r="A69" s="108" t="s">
        <v>85</v>
      </c>
      <c r="B69" s="108"/>
      <c r="C69" s="109"/>
      <c r="D69" s="109"/>
      <c r="E69" s="109"/>
      <c r="F69" s="110"/>
      <c r="G69" s="108"/>
    </row>
    <row r="70" spans="1:7" ht="45.75" thickBot="1" x14ac:dyDescent="0.3">
      <c r="A70" s="111" t="s">
        <v>86</v>
      </c>
      <c r="B70" s="111"/>
      <c r="C70" s="111"/>
      <c r="D70" s="111"/>
      <c r="E70" s="112" t="s">
        <v>6</v>
      </c>
      <c r="F70" s="5" t="s">
        <v>7</v>
      </c>
      <c r="G70" s="111"/>
    </row>
    <row r="71" spans="1:7" ht="14.25" x14ac:dyDescent="0.2">
      <c r="A71" s="32" t="s">
        <v>87</v>
      </c>
      <c r="B71" s="32" t="s">
        <v>88</v>
      </c>
      <c r="C71" s="113">
        <f>SUM(C67)</f>
        <v>5826</v>
      </c>
      <c r="D71" s="113">
        <f>SUM(D67)</f>
        <v>8304</v>
      </c>
      <c r="E71" s="114">
        <f>SUM(E67)</f>
        <v>6360</v>
      </c>
      <c r="F71" s="115">
        <f>SUM(F67)</f>
        <v>6360</v>
      </c>
      <c r="G71" s="32"/>
    </row>
    <row r="72" spans="1:7" ht="14.25" x14ac:dyDescent="0.2">
      <c r="A72" s="90" t="s">
        <v>87</v>
      </c>
      <c r="B72" s="90" t="s">
        <v>89</v>
      </c>
      <c r="C72" s="116">
        <v>0</v>
      </c>
      <c r="D72" s="116">
        <v>0</v>
      </c>
      <c r="E72" s="117">
        <v>0</v>
      </c>
      <c r="F72" s="118">
        <f>'[8]Př.12-Sociální služby VM'!F71</f>
        <v>6360</v>
      </c>
      <c r="G72" s="90"/>
    </row>
    <row r="73" spans="1:7" ht="14.25" x14ac:dyDescent="0.2">
      <c r="A73" s="19" t="s">
        <v>90</v>
      </c>
      <c r="B73" s="19" t="s">
        <v>91</v>
      </c>
      <c r="C73" s="119">
        <f>SUM(C48)</f>
        <v>15319</v>
      </c>
      <c r="D73" s="119">
        <f>SUM(D48)</f>
        <v>16691</v>
      </c>
      <c r="E73" s="117">
        <f>SUM(E48)</f>
        <v>16748</v>
      </c>
      <c r="F73" s="118">
        <f>SUM(F48)</f>
        <v>16748</v>
      </c>
      <c r="G73" s="120"/>
    </row>
    <row r="74" spans="1:7" ht="15" thickBot="1" x14ac:dyDescent="0.25">
      <c r="A74" s="24" t="s">
        <v>90</v>
      </c>
      <c r="B74" s="24" t="s">
        <v>92</v>
      </c>
      <c r="C74" s="121">
        <f>'[8]Př.12-Sociální služby VM'!C72</f>
        <v>0</v>
      </c>
      <c r="D74" s="121">
        <f>'[8]Př.12-Sociální služby VM'!D72</f>
        <v>0</v>
      </c>
      <c r="E74" s="117">
        <f>'[8]Př.12-Sociální služby VM'!E72</f>
        <v>0</v>
      </c>
      <c r="F74" s="118">
        <f>'[8]Př.12-Sociální služby VM'!F72</f>
        <v>0</v>
      </c>
      <c r="G74" s="24"/>
    </row>
    <row r="75" spans="1:7" ht="23.25" customHeight="1" thickBot="1" x14ac:dyDescent="0.3">
      <c r="A75" s="7"/>
      <c r="B75" s="122" t="s">
        <v>93</v>
      </c>
      <c r="C75" s="123">
        <f>SUM(C73-C71)</f>
        <v>9493</v>
      </c>
      <c r="D75" s="123">
        <f>SUM(D73-D71)</f>
        <v>8387</v>
      </c>
      <c r="E75" s="125">
        <f>SUM(E73-E71)</f>
        <v>10388</v>
      </c>
      <c r="F75" s="125">
        <f>SUM(F73-F71)</f>
        <v>10388</v>
      </c>
      <c r="G75" s="7"/>
    </row>
    <row r="76" spans="1:7" ht="15" x14ac:dyDescent="0.25">
      <c r="A76" s="86"/>
      <c r="B76" s="126"/>
      <c r="C76" s="127"/>
      <c r="D76" s="127"/>
      <c r="E76" s="128"/>
      <c r="F76" s="128"/>
      <c r="G76" s="86"/>
    </row>
    <row r="77" spans="1:7" ht="15" x14ac:dyDescent="0.25">
      <c r="A77" s="335" t="s">
        <v>94</v>
      </c>
      <c r="B77" s="335"/>
      <c r="C77" s="335"/>
      <c r="D77" s="335"/>
      <c r="E77" s="335"/>
      <c r="F77" s="335"/>
      <c r="G77" s="335"/>
    </row>
    <row r="78" spans="1:7" ht="15" x14ac:dyDescent="0.25">
      <c r="A78" s="86"/>
      <c r="B78" s="126"/>
      <c r="C78" s="127"/>
      <c r="D78" s="127"/>
      <c r="E78" s="127"/>
      <c r="F78" s="127"/>
      <c r="G78" s="86"/>
    </row>
    <row r="79" spans="1:7" ht="15" x14ac:dyDescent="0.25">
      <c r="A79" s="322" t="s">
        <v>206</v>
      </c>
      <c r="B79" s="322"/>
      <c r="C79" s="109" t="s">
        <v>207</v>
      </c>
      <c r="D79" s="109"/>
      <c r="E79" s="109"/>
      <c r="F79" s="110"/>
      <c r="G79" s="108"/>
    </row>
    <row r="80" spans="1:7" ht="15" x14ac:dyDescent="0.25">
      <c r="A80" s="322" t="s">
        <v>208</v>
      </c>
      <c r="B80" s="322"/>
      <c r="C80" s="109"/>
      <c r="D80" s="109"/>
      <c r="E80" s="109"/>
      <c r="F80" s="110"/>
      <c r="G80" s="108"/>
    </row>
    <row r="81" spans="1:7" ht="15" x14ac:dyDescent="0.25">
      <c r="A81" s="322" t="s">
        <v>209</v>
      </c>
      <c r="B81" s="322"/>
      <c r="C81" s="109"/>
      <c r="D81" s="109"/>
      <c r="E81" s="109"/>
      <c r="F81" s="110"/>
      <c r="G81" s="108"/>
    </row>
    <row r="82" spans="1:7" ht="15" x14ac:dyDescent="0.25">
      <c r="A82" s="108"/>
      <c r="B82" s="108"/>
      <c r="C82" s="109"/>
      <c r="D82" s="109"/>
      <c r="E82" s="109"/>
      <c r="F82" s="110"/>
      <c r="G82" s="108"/>
    </row>
  </sheetData>
  <protectedRanges>
    <protectedRange sqref="C2" name="Oblast10_1_1"/>
    <protectedRange sqref="C79:G81" name="Oblast9_1_1"/>
    <protectedRange sqref="C52:G63" name="Oblast8_1_1"/>
    <protectedRange sqref="C9:G18" name="Oblast4_1_1"/>
    <protectedRange sqref="C22:D22 G22 C20:G21" name="Oblast3_1_2"/>
    <protectedRange sqref="C9:G18" name="Oblast2_1_1"/>
    <protectedRange sqref="C5:G7" name="Oblast1_1_1"/>
    <protectedRange sqref="C22:D22 G22 C20:G21" name="Oblast6_1_2"/>
    <protectedRange sqref="C37:D37 G37 C24:G36 C38:G47" name="Oblast7_1_2"/>
    <protectedRange sqref="C64:G66" name="Oblast8_2_1_1"/>
    <protectedRange sqref="E37:F37" name="Oblast7_1_1_1"/>
    <protectedRange sqref="E22:F22" name="Oblast3_1_1_1"/>
    <protectedRange sqref="E22:F22" name="Oblast6_1_1_1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7:G77"/>
  </mergeCells>
  <pageMargins left="0.7" right="0.7" top="0.78740157499999996" bottom="0.78740157499999996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Př.10A-ZŠ Sokolovská</vt:lpstr>
      <vt:lpstr>Př.10B-ZŠ Oslavická</vt:lpstr>
      <vt:lpstr>Př.10C-ZŠ Školní</vt:lpstr>
      <vt:lpstr>Př.10D - ZŠ Mostiště</vt:lpstr>
      <vt:lpstr>Př.10E-ZŠ Lhotky</vt:lpstr>
      <vt:lpstr>Př.10F-MŠ VM</vt:lpstr>
      <vt:lpstr>Př.10H-Dóza-SVČ</vt:lpstr>
      <vt:lpstr>Př.10I-ZUŠ</vt:lpstr>
      <vt:lpstr>Př.12-Sociální služby VM</vt:lpstr>
      <vt:lpstr>Př.13-knihovna</vt:lpstr>
      <vt:lpstr>Př.14-muzeum</vt:lpstr>
      <vt:lpstr>Př.15-Jupiter club</vt:lpstr>
      <vt:lpstr>Př.16-Technické služby</vt:lpstr>
      <vt:lpstr>Př.20-Sportoviště 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dcterms:created xsi:type="dcterms:W3CDTF">2021-11-15T13:16:08Z</dcterms:created>
  <dcterms:modified xsi:type="dcterms:W3CDTF">2021-12-16T14:53:08Z</dcterms:modified>
</cp:coreProperties>
</file>