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ozpočet 2023" sheetId="1" r:id="rId1"/>
    <sheet name="HOČ - plán oprav 2023" sheetId="2" r:id="rId2"/>
  </sheets>
  <definedNames>
    <definedName name="_xlnm.Print_Area" localSheetId="0">'Rozpočet 2023'!$A$1:$H$68</definedName>
  </definedNames>
  <calcPr fullCalcOnLoad="1"/>
</workbook>
</file>

<file path=xl/sharedStrings.xml><?xml version="1.0" encoding="utf-8"?>
<sst xmlns="http://schemas.openxmlformats.org/spreadsheetml/2006/main" count="104" uniqueCount="93">
  <si>
    <t>účet</t>
  </si>
  <si>
    <t>text</t>
  </si>
  <si>
    <t>poznámka, komentář (uvést
čís.odkaz na slovní komentář)</t>
  </si>
  <si>
    <t>Spotřeba materiálu</t>
  </si>
  <si>
    <t>v tom:</t>
  </si>
  <si>
    <t>potraviny</t>
  </si>
  <si>
    <t>knihy</t>
  </si>
  <si>
    <t>ostatní - materiál na opravy, režijní náklady</t>
  </si>
  <si>
    <t>Spotřeba energie</t>
  </si>
  <si>
    <t>voda</t>
  </si>
  <si>
    <t>plyn - kotelny, NP, volné byty</t>
  </si>
  <si>
    <t xml:space="preserve">el.energie </t>
  </si>
  <si>
    <t>pevná paliva</t>
  </si>
  <si>
    <t>Prodané zboží</t>
  </si>
  <si>
    <t>Opravy a udržování</t>
  </si>
  <si>
    <t>Cestovné</t>
  </si>
  <si>
    <t>Náklady na reprezentaci</t>
  </si>
  <si>
    <t>Ostatní služby</t>
  </si>
  <si>
    <t>telekomunikace, internet</t>
  </si>
  <si>
    <t>nájemné</t>
  </si>
  <si>
    <t>Mzdové náklady</t>
  </si>
  <si>
    <t>platy</t>
  </si>
  <si>
    <t>OON</t>
  </si>
  <si>
    <t>platy-ostatní</t>
  </si>
  <si>
    <t>OON-ostatní</t>
  </si>
  <si>
    <t>Zákonné soc.pojištění</t>
  </si>
  <si>
    <t>Ostatní sociální pojištění</t>
  </si>
  <si>
    <t>Zákonné sociální náklady</t>
  </si>
  <si>
    <t>Jiné sociální náklady</t>
  </si>
  <si>
    <t>Daň silniční</t>
  </si>
  <si>
    <r>
      <t xml:space="preserve">Jiné daně a poplatky </t>
    </r>
    <r>
      <rPr>
        <sz val="11"/>
        <rFont val="Arial CE"/>
        <family val="0"/>
      </rPr>
      <t>(soudní poplatky)</t>
    </r>
  </si>
  <si>
    <t>Jiné pokuty a penále</t>
  </si>
  <si>
    <t>Dary</t>
  </si>
  <si>
    <t>Ostatní náklady z činnosti</t>
  </si>
  <si>
    <t>Tvorba a zůčt.opravných položek</t>
  </si>
  <si>
    <t>Náklady z odepsaných pohledávek</t>
  </si>
  <si>
    <t>Nákl. z drobného dlouhod.majetku</t>
  </si>
  <si>
    <t>Ostatní finanční náklady</t>
  </si>
  <si>
    <t>Dod. odvody daně</t>
  </si>
  <si>
    <t>Zlepšený HV</t>
  </si>
  <si>
    <t>úč.tř.5</t>
  </si>
  <si>
    <t>NÁKLADY CELKEM</t>
  </si>
  <si>
    <t>Výnosy z prodeje služeb</t>
  </si>
  <si>
    <t>Výnosy z pronájmu</t>
  </si>
  <si>
    <t>Výnosy z prodaného zboží</t>
  </si>
  <si>
    <t>Jiné výnosy z vlastních výkonů</t>
  </si>
  <si>
    <t>Změna stavu nedokončené výroby</t>
  </si>
  <si>
    <t>Aktivace materiálu a zboží</t>
  </si>
  <si>
    <t>Smluvní pokuty a  úroky z prodlení</t>
  </si>
  <si>
    <t>Výnosy z vyřazených pohledávek</t>
  </si>
  <si>
    <t>Výnosy z prodeje DHM kromě pozemků</t>
  </si>
  <si>
    <t>Čerpání fondů</t>
  </si>
  <si>
    <t>Ostatní výnosy z činnosti</t>
  </si>
  <si>
    <t>Úroky</t>
  </si>
  <si>
    <t>Ostatní finanční výnosy</t>
  </si>
  <si>
    <t>úč.tř.6</t>
  </si>
  <si>
    <t>VÝNOSY CELKEM</t>
  </si>
  <si>
    <t>tř. 6</t>
  </si>
  <si>
    <t>Výnosy celkem</t>
  </si>
  <si>
    <t>tř. 5</t>
  </si>
  <si>
    <t>Náklady celkem</t>
  </si>
  <si>
    <t>VÝSLEDEK HOSPODAŘENÍ</t>
  </si>
  <si>
    <t>Předkládá: Ing. Magdaléna Kašparová</t>
  </si>
  <si>
    <t>Revize</t>
  </si>
  <si>
    <t>MEZISOUČET</t>
  </si>
  <si>
    <t>CELKEM</t>
  </si>
  <si>
    <t>Vypracovala: Věra Marková, technická referentka</t>
  </si>
  <si>
    <t xml:space="preserve">Spotřeba materiálu </t>
  </si>
  <si>
    <t>ostatní-revize,deratizace,posudky,exekuce</t>
  </si>
  <si>
    <t>Rozpočet  2021 schválený</t>
  </si>
  <si>
    <t>Správa majetku a bytů - hospodářská činnost</t>
  </si>
  <si>
    <t>Rozpočet 2022 schválený</t>
  </si>
  <si>
    <t>Rozpočet 2023  požadavky</t>
  </si>
  <si>
    <t>Rozpočet 2023 úprava</t>
  </si>
  <si>
    <t xml:space="preserve">Rozpočet plánu oprav na rok 2023 - hospodářská činnost </t>
  </si>
  <si>
    <t>STANOVENÍ VÝSLEDKU HOSPODAŘENÍ  V R. 2023</t>
  </si>
  <si>
    <t>Náměstí čp. 79 - Obecník</t>
  </si>
  <si>
    <t>Výměna dvou vchodových obloukových stěn (z roku 2022)</t>
  </si>
  <si>
    <t>Čermákova čp. 2012</t>
  </si>
  <si>
    <t>Výměna oken a vchodových dveří</t>
  </si>
  <si>
    <t>Byt. domy čp. 1520, 1543, 1589, 1590, 1900,2001</t>
  </si>
  <si>
    <t>Vodoměry s radiovým odečtem</t>
  </si>
  <si>
    <t>Základní umělecká škola, Poříčí 808</t>
  </si>
  <si>
    <t>Zpevnění a zadláždění plochy za budovou</t>
  </si>
  <si>
    <t>Dům s pečovatelsku službou Zd. Vorlové 2001</t>
  </si>
  <si>
    <t>Projektová dokumentace na fasádu domu</t>
  </si>
  <si>
    <t>Dům s pečovatelsku službou Zd. Vorlové 2002</t>
  </si>
  <si>
    <t>Výměna samozavíračů u dveří na chodbách</t>
  </si>
  <si>
    <t>Ve Velkém Meziříčí,  21.9.2022</t>
  </si>
  <si>
    <t xml:space="preserve">Vypracovala: Alena Blahová </t>
  </si>
  <si>
    <t>Datum: 26.09.2022</t>
  </si>
  <si>
    <t>Rozpočet na rok 2023 (v tis.Kč) schválený</t>
  </si>
  <si>
    <t>schváleno na ZM 20.12.2022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</si>
</sst>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9"/>
      <name val="Arial CE"/>
      <family val="0"/>
    </font>
    <font>
      <b/>
      <sz val="8"/>
      <name val="Arial CE"/>
      <family val="0"/>
    </font>
    <font>
      <b/>
      <sz val="14"/>
      <name val="Arial CE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8"/>
      <name val="Times New Roman"/>
      <family val="1"/>
    </font>
    <font>
      <b/>
      <sz val="72"/>
      <color indexed="10"/>
      <name val="Arial CE"/>
      <family val="2"/>
    </font>
    <font>
      <b/>
      <sz val="16"/>
      <color indexed="8"/>
      <name val="Times New Roman"/>
      <family val="1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0"/>
      <name val="Arial"/>
      <family val="2"/>
    </font>
    <font>
      <b/>
      <sz val="10"/>
      <color theme="1"/>
      <name val="Times New Roman"/>
      <family val="1"/>
    </font>
    <font>
      <b/>
      <sz val="72"/>
      <color rgb="FFFF0000"/>
      <name val="Arial CE"/>
      <family val="2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 style="thin"/>
      <right/>
      <top/>
      <bottom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3" fontId="4" fillId="33" borderId="16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3" fontId="7" fillId="33" borderId="15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5" fillId="33" borderId="21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0" fontId="5" fillId="33" borderId="23" xfId="0" applyFont="1" applyFill="1" applyBorder="1" applyAlignment="1">
      <alignment/>
    </xf>
    <xf numFmtId="3" fontId="5" fillId="33" borderId="24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5" fillId="33" borderId="1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3" fontId="5" fillId="33" borderId="12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3" fontId="5" fillId="33" borderId="19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8" fillId="33" borderId="0" xfId="0" applyFont="1" applyFill="1" applyAlignment="1">
      <alignment/>
    </xf>
    <xf numFmtId="3" fontId="4" fillId="33" borderId="25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33" borderId="25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right"/>
    </xf>
    <xf numFmtId="0" fontId="5" fillId="33" borderId="17" xfId="0" applyFont="1" applyFill="1" applyBorder="1" applyAlignment="1">
      <alignment/>
    </xf>
    <xf numFmtId="3" fontId="5" fillId="33" borderId="17" xfId="0" applyNumberFormat="1" applyFont="1" applyFill="1" applyBorder="1" applyAlignment="1">
      <alignment/>
    </xf>
    <xf numFmtId="3" fontId="5" fillId="33" borderId="23" xfId="0" applyNumberFormat="1" applyFont="1" applyFill="1" applyBorder="1" applyAlignment="1">
      <alignment/>
    </xf>
    <xf numFmtId="0" fontId="5" fillId="33" borderId="26" xfId="0" applyFont="1" applyFill="1" applyBorder="1" applyAlignment="1">
      <alignment/>
    </xf>
    <xf numFmtId="3" fontId="5" fillId="33" borderId="27" xfId="0" applyNumberFormat="1" applyFont="1" applyFill="1" applyBorder="1" applyAlignment="1">
      <alignment/>
    </xf>
    <xf numFmtId="3" fontId="5" fillId="33" borderId="26" xfId="0" applyNumberFormat="1" applyFont="1" applyFill="1" applyBorder="1" applyAlignment="1">
      <alignment/>
    </xf>
    <xf numFmtId="3" fontId="5" fillId="33" borderId="28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5" fillId="33" borderId="11" xfId="0" applyFont="1" applyFill="1" applyBorder="1" applyAlignment="1">
      <alignment vertical="top"/>
    </xf>
    <xf numFmtId="0" fontId="5" fillId="33" borderId="12" xfId="0" applyFont="1" applyFill="1" applyBorder="1" applyAlignment="1">
      <alignment horizontal="center"/>
    </xf>
    <xf numFmtId="3" fontId="52" fillId="33" borderId="14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3" fontId="5" fillId="33" borderId="30" xfId="0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3" fontId="5" fillId="33" borderId="31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3" fontId="4" fillId="33" borderId="32" xfId="0" applyNumberFormat="1" applyFont="1" applyFill="1" applyBorder="1" applyAlignment="1">
      <alignment/>
    </xf>
    <xf numFmtId="0" fontId="4" fillId="33" borderId="33" xfId="0" applyFont="1" applyFill="1" applyBorder="1" applyAlignment="1">
      <alignment/>
    </xf>
    <xf numFmtId="3" fontId="4" fillId="33" borderId="34" xfId="0" applyNumberFormat="1" applyFont="1" applyFill="1" applyBorder="1" applyAlignment="1">
      <alignment/>
    </xf>
    <xf numFmtId="0" fontId="5" fillId="33" borderId="12" xfId="0" applyFont="1" applyFill="1" applyBorder="1" applyAlignment="1">
      <alignment vertical="center" wrapText="1"/>
    </xf>
    <xf numFmtId="3" fontId="4" fillId="33" borderId="12" xfId="0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4" fontId="53" fillId="0" borderId="0" xfId="0" applyNumberFormat="1" applyFont="1" applyAlignment="1">
      <alignment vertical="center"/>
    </xf>
    <xf numFmtId="0" fontId="53" fillId="0" borderId="35" xfId="0" applyFont="1" applyFill="1" applyBorder="1" applyAlignment="1">
      <alignment vertical="center"/>
    </xf>
    <xf numFmtId="4" fontId="53" fillId="0" borderId="35" xfId="0" applyNumberFormat="1" applyFont="1" applyFill="1" applyBorder="1" applyAlignment="1">
      <alignment vertical="center"/>
    </xf>
    <xf numFmtId="2" fontId="54" fillId="0" borderId="0" xfId="0" applyNumberFormat="1" applyFont="1" applyAlignment="1">
      <alignment vertical="center"/>
    </xf>
    <xf numFmtId="2" fontId="54" fillId="0" borderId="0" xfId="0" applyNumberFormat="1" applyFont="1" applyBorder="1" applyAlignment="1">
      <alignment vertical="center"/>
    </xf>
    <xf numFmtId="0" fontId="55" fillId="0" borderId="0" xfId="0" applyFont="1" applyAlignment="1">
      <alignment/>
    </xf>
    <xf numFmtId="3" fontId="4" fillId="33" borderId="23" xfId="0" applyNumberFormat="1" applyFont="1" applyFill="1" applyBorder="1" applyAlignment="1">
      <alignment/>
    </xf>
    <xf numFmtId="3" fontId="4" fillId="33" borderId="33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4" fontId="53" fillId="0" borderId="36" xfId="0" applyNumberFormat="1" applyFont="1" applyBorder="1" applyAlignment="1">
      <alignment vertical="center"/>
    </xf>
    <xf numFmtId="4" fontId="54" fillId="0" borderId="0" xfId="0" applyNumberFormat="1" applyFont="1" applyAlignment="1">
      <alignment vertical="center"/>
    </xf>
    <xf numFmtId="4" fontId="54" fillId="0" borderId="37" xfId="0" applyNumberFormat="1" applyFont="1" applyBorder="1" applyAlignment="1">
      <alignment vertical="center"/>
    </xf>
    <xf numFmtId="4" fontId="54" fillId="13" borderId="38" xfId="0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4" fontId="4" fillId="13" borderId="12" xfId="0" applyNumberFormat="1" applyFont="1" applyFill="1" applyBorder="1" applyAlignment="1">
      <alignment horizontal="center" vertical="center" wrapText="1"/>
    </xf>
    <xf numFmtId="3" fontId="5" fillId="13" borderId="14" xfId="0" applyNumberFormat="1" applyFont="1" applyFill="1" applyBorder="1" applyAlignment="1">
      <alignment/>
    </xf>
    <xf numFmtId="3" fontId="4" fillId="13" borderId="16" xfId="0" applyNumberFormat="1" applyFont="1" applyFill="1" applyBorder="1" applyAlignment="1">
      <alignment/>
    </xf>
    <xf numFmtId="3" fontId="4" fillId="13" borderId="19" xfId="0" applyNumberFormat="1" applyFont="1" applyFill="1" applyBorder="1" applyAlignment="1">
      <alignment/>
    </xf>
    <xf numFmtId="3" fontId="4" fillId="13" borderId="20" xfId="0" applyNumberFormat="1" applyFont="1" applyFill="1" applyBorder="1" applyAlignment="1">
      <alignment/>
    </xf>
    <xf numFmtId="3" fontId="4" fillId="13" borderId="22" xfId="0" applyNumberFormat="1" applyFont="1" applyFill="1" applyBorder="1" applyAlignment="1">
      <alignment/>
    </xf>
    <xf numFmtId="3" fontId="5" fillId="13" borderId="24" xfId="0" applyNumberFormat="1" applyFont="1" applyFill="1" applyBorder="1" applyAlignment="1">
      <alignment/>
    </xf>
    <xf numFmtId="3" fontId="5" fillId="13" borderId="20" xfId="0" applyNumberFormat="1" applyFont="1" applyFill="1" applyBorder="1" applyAlignment="1">
      <alignment/>
    </xf>
    <xf numFmtId="3" fontId="5" fillId="13" borderId="19" xfId="0" applyNumberFormat="1" applyFont="1" applyFill="1" applyBorder="1" applyAlignment="1">
      <alignment/>
    </xf>
    <xf numFmtId="3" fontId="4" fillId="13" borderId="25" xfId="0" applyNumberFormat="1" applyFont="1" applyFill="1" applyBorder="1" applyAlignment="1">
      <alignment/>
    </xf>
    <xf numFmtId="3" fontId="5" fillId="13" borderId="25" xfId="0" applyNumberFormat="1" applyFont="1" applyFill="1" applyBorder="1" applyAlignment="1">
      <alignment/>
    </xf>
    <xf numFmtId="3" fontId="5" fillId="13" borderId="27" xfId="0" applyNumberFormat="1" applyFont="1" applyFill="1" applyBorder="1" applyAlignment="1">
      <alignment/>
    </xf>
    <xf numFmtId="3" fontId="5" fillId="13" borderId="28" xfId="0" applyNumberFormat="1" applyFont="1" applyFill="1" applyBorder="1" applyAlignment="1">
      <alignment/>
    </xf>
    <xf numFmtId="3" fontId="52" fillId="13" borderId="14" xfId="0" applyNumberFormat="1" applyFont="1" applyFill="1" applyBorder="1" applyAlignment="1">
      <alignment/>
    </xf>
    <xf numFmtId="3" fontId="5" fillId="13" borderId="30" xfId="0" applyNumberFormat="1" applyFont="1" applyFill="1" applyBorder="1" applyAlignment="1">
      <alignment/>
    </xf>
    <xf numFmtId="3" fontId="5" fillId="13" borderId="31" xfId="0" applyNumberFormat="1" applyFont="1" applyFill="1" applyBorder="1" applyAlignment="1">
      <alignment/>
    </xf>
    <xf numFmtId="3" fontId="4" fillId="13" borderId="32" xfId="0" applyNumberFormat="1" applyFont="1" applyFill="1" applyBorder="1" applyAlignment="1">
      <alignment/>
    </xf>
    <xf numFmtId="3" fontId="4" fillId="13" borderId="34" xfId="0" applyNumberFormat="1" applyFont="1" applyFill="1" applyBorder="1" applyAlignment="1">
      <alignment/>
    </xf>
    <xf numFmtId="4" fontId="4" fillId="7" borderId="12" xfId="0" applyNumberFormat="1" applyFont="1" applyFill="1" applyBorder="1" applyAlignment="1">
      <alignment horizontal="center" vertical="center" wrapText="1"/>
    </xf>
    <xf numFmtId="3" fontId="5" fillId="7" borderId="14" xfId="0" applyNumberFormat="1" applyFont="1" applyFill="1" applyBorder="1" applyAlignment="1">
      <alignment/>
    </xf>
    <xf numFmtId="3" fontId="4" fillId="7" borderId="16" xfId="0" applyNumberFormat="1" applyFont="1" applyFill="1" applyBorder="1" applyAlignment="1">
      <alignment/>
    </xf>
    <xf numFmtId="3" fontId="4" fillId="7" borderId="19" xfId="0" applyNumberFormat="1" applyFont="1" applyFill="1" applyBorder="1" applyAlignment="1">
      <alignment/>
    </xf>
    <xf numFmtId="3" fontId="4" fillId="7" borderId="20" xfId="0" applyNumberFormat="1" applyFont="1" applyFill="1" applyBorder="1" applyAlignment="1">
      <alignment/>
    </xf>
    <xf numFmtId="3" fontId="4" fillId="7" borderId="22" xfId="0" applyNumberFormat="1" applyFont="1" applyFill="1" applyBorder="1" applyAlignment="1">
      <alignment/>
    </xf>
    <xf numFmtId="3" fontId="5" fillId="7" borderId="24" xfId="0" applyNumberFormat="1" applyFont="1" applyFill="1" applyBorder="1" applyAlignment="1">
      <alignment/>
    </xf>
    <xf numFmtId="3" fontId="5" fillId="7" borderId="19" xfId="0" applyNumberFormat="1" applyFont="1" applyFill="1" applyBorder="1" applyAlignment="1">
      <alignment/>
    </xf>
    <xf numFmtId="3" fontId="4" fillId="7" borderId="25" xfId="0" applyNumberFormat="1" applyFont="1" applyFill="1" applyBorder="1" applyAlignment="1">
      <alignment/>
    </xf>
    <xf numFmtId="3" fontId="5" fillId="7" borderId="25" xfId="0" applyNumberFormat="1" applyFont="1" applyFill="1" applyBorder="1" applyAlignment="1">
      <alignment/>
    </xf>
    <xf numFmtId="3" fontId="5" fillId="7" borderId="20" xfId="0" applyNumberFormat="1" applyFont="1" applyFill="1" applyBorder="1" applyAlignment="1">
      <alignment/>
    </xf>
    <xf numFmtId="3" fontId="5" fillId="7" borderId="27" xfId="0" applyNumberFormat="1" applyFont="1" applyFill="1" applyBorder="1" applyAlignment="1">
      <alignment/>
    </xf>
    <xf numFmtId="3" fontId="5" fillId="7" borderId="28" xfId="0" applyNumberFormat="1" applyFont="1" applyFill="1" applyBorder="1" applyAlignment="1">
      <alignment/>
    </xf>
    <xf numFmtId="3" fontId="52" fillId="7" borderId="14" xfId="0" applyNumberFormat="1" applyFont="1" applyFill="1" applyBorder="1" applyAlignment="1">
      <alignment/>
    </xf>
    <xf numFmtId="3" fontId="5" fillId="7" borderId="30" xfId="0" applyNumberFormat="1" applyFont="1" applyFill="1" applyBorder="1" applyAlignment="1">
      <alignment/>
    </xf>
    <xf numFmtId="3" fontId="5" fillId="7" borderId="31" xfId="0" applyNumberFormat="1" applyFont="1" applyFill="1" applyBorder="1" applyAlignment="1">
      <alignment/>
    </xf>
    <xf numFmtId="3" fontId="4" fillId="7" borderId="32" xfId="0" applyNumberFormat="1" applyFont="1" applyFill="1" applyBorder="1" applyAlignment="1">
      <alignment/>
    </xf>
    <xf numFmtId="3" fontId="4" fillId="7" borderId="3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4" fillId="13" borderId="19" xfId="0" applyFont="1" applyFill="1" applyBorder="1" applyAlignment="1">
      <alignment horizontal="left" vertical="center"/>
    </xf>
    <xf numFmtId="0" fontId="54" fillId="13" borderId="39" xfId="0" applyFont="1" applyFill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wrapText="1"/>
    </xf>
    <xf numFmtId="0" fontId="53" fillId="0" borderId="36" xfId="0" applyFont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/>
    </xf>
    <xf numFmtId="4" fontId="5" fillId="0" borderId="0" xfId="0" applyNumberFormat="1" applyFont="1" applyFill="1" applyBorder="1" applyAlignment="1">
      <alignment/>
    </xf>
    <xf numFmtId="3" fontId="4" fillId="7" borderId="12" xfId="0" applyNumberFormat="1" applyFont="1" applyFill="1" applyBorder="1" applyAlignment="1">
      <alignment vertical="center"/>
    </xf>
    <xf numFmtId="4" fontId="9" fillId="0" borderId="0" xfId="0" applyNumberFormat="1" applyFont="1" applyAlignment="1">
      <alignment vertical="center"/>
    </xf>
    <xf numFmtId="3" fontId="5" fillId="34" borderId="12" xfId="0" applyNumberFormat="1" applyFont="1" applyFill="1" applyBorder="1" applyAlignment="1">
      <alignment vertical="center"/>
    </xf>
    <xf numFmtId="3" fontId="5" fillId="34" borderId="40" xfId="0" applyNumberFormat="1" applyFont="1" applyFill="1" applyBorder="1" applyAlignment="1">
      <alignment vertical="center"/>
    </xf>
    <xf numFmtId="0" fontId="57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3" fillId="33" borderId="41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13" borderId="43" xfId="0" applyFont="1" applyFill="1" applyBorder="1" applyAlignment="1">
      <alignment/>
    </xf>
    <xf numFmtId="0" fontId="3" fillId="13" borderId="42" xfId="0" applyFont="1" applyFill="1" applyBorder="1" applyAlignment="1">
      <alignment/>
    </xf>
    <xf numFmtId="0" fontId="4" fillId="33" borderId="11" xfId="0" applyFont="1" applyFill="1" applyBorder="1" applyAlignment="1">
      <alignment vertical="top"/>
    </xf>
    <xf numFmtId="0" fontId="4" fillId="33" borderId="23" xfId="0" applyFont="1" applyFill="1" applyBorder="1" applyAlignment="1">
      <alignment vertical="top"/>
    </xf>
    <xf numFmtId="0" fontId="4" fillId="33" borderId="11" xfId="0" applyFont="1" applyFill="1" applyBorder="1" applyAlignment="1">
      <alignment horizontal="right" vertical="top"/>
    </xf>
    <xf numFmtId="0" fontId="4" fillId="33" borderId="23" xfId="0" applyFont="1" applyFill="1" applyBorder="1" applyAlignment="1">
      <alignment horizontal="right" vertical="top"/>
    </xf>
    <xf numFmtId="0" fontId="4" fillId="33" borderId="13" xfId="0" applyFont="1" applyFill="1" applyBorder="1" applyAlignment="1">
      <alignment horizontal="right" vertical="top"/>
    </xf>
    <xf numFmtId="0" fontId="58" fillId="13" borderId="0" xfId="0" applyFont="1" applyFill="1" applyAlignment="1">
      <alignment horizontal="center" vertical="center"/>
    </xf>
    <xf numFmtId="0" fontId="34" fillId="33" borderId="10" xfId="0" applyFont="1" applyFill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zoomScaleSheetLayoutView="100" zoomScalePageLayoutView="0" workbookViewId="0" topLeftCell="A1">
      <selection activeCell="K7" sqref="K7"/>
    </sheetView>
  </sheetViews>
  <sheetFormatPr defaultColWidth="9.140625" defaultRowHeight="12.75"/>
  <cols>
    <col min="1" max="1" width="9.8515625" style="0" customWidth="1"/>
    <col min="2" max="2" width="44.57421875" style="0" customWidth="1"/>
    <col min="3" max="3" width="15.7109375" style="1" customWidth="1"/>
    <col min="4" max="6" width="15.7109375" style="0" customWidth="1"/>
    <col min="7" max="7" width="25.57421875" style="0" customWidth="1"/>
  </cols>
  <sheetData>
    <row r="1" spans="1:9" ht="21.75" customHeight="1">
      <c r="A1" s="141" t="s">
        <v>91</v>
      </c>
      <c r="B1" s="141"/>
      <c r="C1" s="141"/>
      <c r="D1" s="141"/>
      <c r="E1" s="141"/>
      <c r="F1" s="141"/>
      <c r="G1" s="141"/>
      <c r="H1" s="2"/>
      <c r="I1" s="2"/>
    </row>
    <row r="2" spans="1:9" ht="14.25" customHeight="1" thickBot="1">
      <c r="A2" s="3"/>
      <c r="B2" s="3"/>
      <c r="C2" s="4"/>
      <c r="D2" s="4"/>
      <c r="E2" s="4"/>
      <c r="F2" s="4"/>
      <c r="G2" s="152" t="s">
        <v>92</v>
      </c>
      <c r="H2" s="2"/>
      <c r="I2" s="2"/>
    </row>
    <row r="3" spans="1:9" ht="24.75" customHeight="1" thickBot="1">
      <c r="A3" s="142"/>
      <c r="B3" s="143"/>
      <c r="C3" s="144" t="s">
        <v>70</v>
      </c>
      <c r="D3" s="144"/>
      <c r="E3" s="144"/>
      <c r="F3" s="144"/>
      <c r="G3" s="145"/>
      <c r="H3" s="2"/>
      <c r="I3" s="2"/>
    </row>
    <row r="4" spans="1:9" ht="29.25" thickBot="1">
      <c r="A4" s="5" t="s">
        <v>0</v>
      </c>
      <c r="B4" s="6" t="s">
        <v>1</v>
      </c>
      <c r="C4" s="7" t="s">
        <v>69</v>
      </c>
      <c r="D4" s="7" t="s">
        <v>71</v>
      </c>
      <c r="E4" s="109" t="s">
        <v>72</v>
      </c>
      <c r="F4" s="91" t="s">
        <v>73</v>
      </c>
      <c r="G4" s="8" t="s">
        <v>2</v>
      </c>
      <c r="H4" s="9"/>
      <c r="I4" s="9"/>
    </row>
    <row r="5" spans="1:9" ht="15.75" thickBot="1">
      <c r="A5" s="10">
        <v>501</v>
      </c>
      <c r="B5" s="11" t="s">
        <v>3</v>
      </c>
      <c r="C5" s="12">
        <v>1280</v>
      </c>
      <c r="D5" s="12">
        <f>SUM(D6:D8)</f>
        <v>1290</v>
      </c>
      <c r="E5" s="110">
        <f>SUM(E6:E8)</f>
        <v>1300</v>
      </c>
      <c r="F5" s="92">
        <f>SUM(F6:F8)</f>
        <v>1300</v>
      </c>
      <c r="G5" s="13"/>
      <c r="H5" s="9"/>
      <c r="I5" s="9"/>
    </row>
    <row r="6" spans="1:9" ht="14.25">
      <c r="A6" s="146" t="s">
        <v>4</v>
      </c>
      <c r="B6" s="14" t="s">
        <v>5</v>
      </c>
      <c r="C6" s="15"/>
      <c r="D6" s="15"/>
      <c r="E6" s="111"/>
      <c r="F6" s="93"/>
      <c r="G6" s="16"/>
      <c r="H6" s="2"/>
      <c r="I6" s="2"/>
    </row>
    <row r="7" spans="1:9" ht="14.25">
      <c r="A7" s="147"/>
      <c r="B7" s="17" t="s">
        <v>6</v>
      </c>
      <c r="C7" s="18"/>
      <c r="D7" s="18"/>
      <c r="E7" s="112"/>
      <c r="F7" s="94"/>
      <c r="G7" s="19"/>
      <c r="H7" s="2"/>
      <c r="I7" s="2"/>
    </row>
    <row r="8" spans="1:9" ht="15" thickBot="1">
      <c r="A8" s="147"/>
      <c r="B8" s="20" t="s">
        <v>7</v>
      </c>
      <c r="C8" s="18">
        <v>1280</v>
      </c>
      <c r="D8" s="18">
        <v>1290</v>
      </c>
      <c r="E8" s="112">
        <v>1300</v>
      </c>
      <c r="F8" s="94">
        <v>1300</v>
      </c>
      <c r="G8" s="21"/>
      <c r="H8" s="2"/>
      <c r="I8" s="2"/>
    </row>
    <row r="9" spans="1:9" ht="14.25" customHeight="1" thickBot="1">
      <c r="A9" s="10">
        <v>502</v>
      </c>
      <c r="B9" s="10" t="s">
        <v>8</v>
      </c>
      <c r="C9" s="12">
        <v>2020</v>
      </c>
      <c r="D9" s="12">
        <f>SUM(D10:D13)</f>
        <v>2350</v>
      </c>
      <c r="E9" s="110">
        <f>SUM(E10:E13)</f>
        <v>2950</v>
      </c>
      <c r="F9" s="92">
        <f>SUM(F10:F13)</f>
        <v>2950</v>
      </c>
      <c r="G9" s="22"/>
      <c r="H9" s="9"/>
      <c r="I9" s="9"/>
    </row>
    <row r="10" spans="1:9" ht="14.25">
      <c r="A10" s="148" t="s">
        <v>4</v>
      </c>
      <c r="B10" s="23" t="s">
        <v>9</v>
      </c>
      <c r="C10" s="24">
        <v>40</v>
      </c>
      <c r="D10" s="24">
        <v>50</v>
      </c>
      <c r="E10" s="113">
        <v>50</v>
      </c>
      <c r="F10" s="95">
        <v>50</v>
      </c>
      <c r="G10" s="16"/>
      <c r="H10" s="2"/>
      <c r="I10" s="2"/>
    </row>
    <row r="11" spans="1:9" ht="15">
      <c r="A11" s="149"/>
      <c r="B11" s="20" t="s">
        <v>10</v>
      </c>
      <c r="C11" s="15">
        <v>1800</v>
      </c>
      <c r="D11" s="15">
        <v>2000</v>
      </c>
      <c r="E11" s="111">
        <v>2400</v>
      </c>
      <c r="F11" s="93">
        <v>2400</v>
      </c>
      <c r="G11" s="25"/>
      <c r="H11" s="2"/>
      <c r="I11" s="2"/>
    </row>
    <row r="12" spans="1:9" ht="14.25">
      <c r="A12" s="149"/>
      <c r="B12" s="20" t="s">
        <v>11</v>
      </c>
      <c r="C12" s="18">
        <v>180</v>
      </c>
      <c r="D12" s="18">
        <v>300</v>
      </c>
      <c r="E12" s="112">
        <v>500</v>
      </c>
      <c r="F12" s="94">
        <v>500</v>
      </c>
      <c r="G12" s="19"/>
      <c r="H12" s="2"/>
      <c r="I12" s="2"/>
    </row>
    <row r="13" spans="1:9" ht="15" thickBot="1">
      <c r="A13" s="150"/>
      <c r="B13" s="26" t="s">
        <v>12</v>
      </c>
      <c r="C13" s="27"/>
      <c r="D13" s="27"/>
      <c r="E13" s="114"/>
      <c r="F13" s="96"/>
      <c r="G13" s="28"/>
      <c r="H13" s="2"/>
      <c r="I13" s="2"/>
    </row>
    <row r="14" spans="1:9" ht="15.75" thickBot="1">
      <c r="A14" s="29">
        <v>504</v>
      </c>
      <c r="B14" s="11" t="s">
        <v>13</v>
      </c>
      <c r="C14" s="30"/>
      <c r="D14" s="30"/>
      <c r="E14" s="115"/>
      <c r="F14" s="97"/>
      <c r="G14" s="13"/>
      <c r="H14" s="31"/>
      <c r="I14" s="31"/>
    </row>
    <row r="15" spans="1:9" ht="15.75" thickBot="1">
      <c r="A15" s="10">
        <v>511</v>
      </c>
      <c r="B15" s="10" t="s">
        <v>14</v>
      </c>
      <c r="C15" s="12">
        <v>4920</v>
      </c>
      <c r="D15" s="12">
        <v>7295</v>
      </c>
      <c r="E15" s="110">
        <v>6705</v>
      </c>
      <c r="F15" s="92">
        <v>6705</v>
      </c>
      <c r="G15" s="32"/>
      <c r="H15" s="33"/>
      <c r="I15" s="33"/>
    </row>
    <row r="16" spans="1:9" ht="15.75" thickBot="1">
      <c r="A16" s="11">
        <v>512</v>
      </c>
      <c r="B16" s="10" t="s">
        <v>15</v>
      </c>
      <c r="C16" s="30">
        <v>3</v>
      </c>
      <c r="D16" s="30">
        <v>3</v>
      </c>
      <c r="E16" s="115">
        <v>3</v>
      </c>
      <c r="F16" s="97">
        <v>3</v>
      </c>
      <c r="G16" s="34"/>
      <c r="H16" s="9"/>
      <c r="I16" s="9"/>
    </row>
    <row r="17" spans="1:9" ht="15.75" thickBot="1">
      <c r="A17" s="10">
        <v>513</v>
      </c>
      <c r="B17" s="10" t="s">
        <v>16</v>
      </c>
      <c r="C17" s="12"/>
      <c r="D17" s="12"/>
      <c r="E17" s="110"/>
      <c r="F17" s="92"/>
      <c r="G17" s="35"/>
      <c r="H17" s="2"/>
      <c r="I17" s="2"/>
    </row>
    <row r="18" spans="1:9" ht="18.75" customHeight="1" thickBot="1">
      <c r="A18" s="10">
        <v>518</v>
      </c>
      <c r="B18" s="10" t="s">
        <v>17</v>
      </c>
      <c r="C18" s="12">
        <v>691</v>
      </c>
      <c r="D18" s="12">
        <v>763</v>
      </c>
      <c r="E18" s="110">
        <f>SUM(E19:E21)</f>
        <v>833</v>
      </c>
      <c r="F18" s="92">
        <f>SUM(F19:F21)</f>
        <v>833</v>
      </c>
      <c r="G18" s="22"/>
      <c r="H18" s="9"/>
      <c r="I18" s="9"/>
    </row>
    <row r="19" spans="1:9" ht="14.25" customHeight="1">
      <c r="A19" s="36" t="s">
        <v>4</v>
      </c>
      <c r="B19" s="23" t="s">
        <v>18</v>
      </c>
      <c r="C19" s="37">
        <v>10</v>
      </c>
      <c r="D19" s="37">
        <v>10</v>
      </c>
      <c r="E19" s="119">
        <v>10</v>
      </c>
      <c r="F19" s="98">
        <v>10</v>
      </c>
      <c r="G19" s="38"/>
      <c r="H19" s="9"/>
      <c r="I19" s="9"/>
    </row>
    <row r="20" spans="1:9" ht="15">
      <c r="A20" s="29"/>
      <c r="B20" s="20" t="s">
        <v>19</v>
      </c>
      <c r="C20" s="39"/>
      <c r="D20" s="39"/>
      <c r="E20" s="116"/>
      <c r="F20" s="99"/>
      <c r="G20" s="40"/>
      <c r="H20" s="9"/>
      <c r="I20" s="9"/>
    </row>
    <row r="21" spans="1:9" ht="15.75" thickBot="1">
      <c r="A21" s="29"/>
      <c r="B21" s="20" t="s">
        <v>68</v>
      </c>
      <c r="C21" s="18">
        <v>681</v>
      </c>
      <c r="D21" s="18">
        <v>753</v>
      </c>
      <c r="E21" s="112">
        <v>823</v>
      </c>
      <c r="F21" s="94">
        <v>823</v>
      </c>
      <c r="G21" s="40"/>
      <c r="H21" s="9"/>
      <c r="I21" s="9"/>
    </row>
    <row r="22" spans="1:9" ht="15.75" customHeight="1" thickBot="1">
      <c r="A22" s="41">
        <v>521</v>
      </c>
      <c r="B22" s="10" t="s">
        <v>20</v>
      </c>
      <c r="C22" s="12">
        <v>2884</v>
      </c>
      <c r="D22" s="12">
        <f>SUM(D23:D26)</f>
        <v>3121</v>
      </c>
      <c r="E22" s="110">
        <f>SUM(E23:E26)</f>
        <v>3426</v>
      </c>
      <c r="F22" s="92">
        <f>SUM(F23:F26)</f>
        <v>3426</v>
      </c>
      <c r="G22" s="22"/>
      <c r="H22" s="139"/>
      <c r="I22" s="9"/>
    </row>
    <row r="23" spans="1:9" ht="14.25" customHeight="1">
      <c r="A23" s="36" t="s">
        <v>4</v>
      </c>
      <c r="B23" s="42" t="s">
        <v>21</v>
      </c>
      <c r="C23" s="15">
        <v>2704</v>
      </c>
      <c r="D23" s="15">
        <v>2921</v>
      </c>
      <c r="E23" s="111">
        <v>3390</v>
      </c>
      <c r="F23" s="93">
        <v>3390</v>
      </c>
      <c r="G23" s="16"/>
      <c r="H23" s="139"/>
      <c r="I23" s="2"/>
    </row>
    <row r="24" spans="1:9" ht="18">
      <c r="A24" s="43"/>
      <c r="B24" s="20" t="s">
        <v>22</v>
      </c>
      <c r="C24" s="18">
        <v>180</v>
      </c>
      <c r="D24" s="18">
        <v>200</v>
      </c>
      <c r="E24" s="112">
        <v>36</v>
      </c>
      <c r="F24" s="94">
        <v>36</v>
      </c>
      <c r="G24" s="19"/>
      <c r="H24" s="139"/>
      <c r="I24" s="44"/>
    </row>
    <row r="25" spans="1:9" ht="18">
      <c r="A25" s="43"/>
      <c r="B25" s="43" t="s">
        <v>23</v>
      </c>
      <c r="C25" s="45"/>
      <c r="D25" s="45"/>
      <c r="E25" s="117"/>
      <c r="F25" s="100"/>
      <c r="G25" s="82"/>
      <c r="H25" s="139"/>
      <c r="I25" s="44"/>
    </row>
    <row r="26" spans="1:9" ht="15" thickBot="1">
      <c r="A26" s="26"/>
      <c r="B26" s="17" t="s">
        <v>24</v>
      </c>
      <c r="C26" s="27"/>
      <c r="D26" s="27"/>
      <c r="E26" s="114"/>
      <c r="F26" s="96"/>
      <c r="G26" s="83"/>
      <c r="H26" s="139"/>
      <c r="I26" s="2"/>
    </row>
    <row r="27" spans="1:9" ht="15.75" thickBot="1">
      <c r="A27" s="10">
        <v>524</v>
      </c>
      <c r="B27" s="10" t="s">
        <v>25</v>
      </c>
      <c r="C27" s="12">
        <v>994</v>
      </c>
      <c r="D27" s="12">
        <v>1041</v>
      </c>
      <c r="E27" s="110">
        <v>1152</v>
      </c>
      <c r="F27" s="92">
        <v>1152</v>
      </c>
      <c r="G27" s="22"/>
      <c r="H27" s="139"/>
      <c r="I27" s="9"/>
    </row>
    <row r="28" spans="1:9" ht="15.75" thickBot="1">
      <c r="A28" s="46">
        <v>525</v>
      </c>
      <c r="B28" s="46" t="s">
        <v>26</v>
      </c>
      <c r="C28" s="12"/>
      <c r="D28" s="12"/>
      <c r="E28" s="110"/>
      <c r="F28" s="92"/>
      <c r="G28" s="47"/>
      <c r="H28" s="9"/>
      <c r="I28" s="9"/>
    </row>
    <row r="29" spans="1:9" ht="15.75" thickBot="1">
      <c r="A29" s="10">
        <v>527</v>
      </c>
      <c r="B29" s="10" t="s">
        <v>27</v>
      </c>
      <c r="C29" s="12"/>
      <c r="D29" s="12"/>
      <c r="E29" s="110"/>
      <c r="F29" s="92"/>
      <c r="G29" s="22"/>
      <c r="H29" s="9"/>
      <c r="I29" s="9"/>
    </row>
    <row r="30" spans="1:9" ht="15.75" thickBot="1">
      <c r="A30" s="10">
        <v>528</v>
      </c>
      <c r="B30" s="10" t="s">
        <v>28</v>
      </c>
      <c r="C30" s="12">
        <v>150</v>
      </c>
      <c r="D30" s="12">
        <v>195</v>
      </c>
      <c r="E30" s="110">
        <v>280</v>
      </c>
      <c r="F30" s="92">
        <v>280</v>
      </c>
      <c r="G30" s="22"/>
      <c r="H30" s="9"/>
      <c r="I30" s="9"/>
    </row>
    <row r="31" spans="1:9" ht="15.75" thickBot="1">
      <c r="A31" s="10">
        <v>531</v>
      </c>
      <c r="B31" s="10" t="s">
        <v>29</v>
      </c>
      <c r="C31" s="12">
        <v>3</v>
      </c>
      <c r="D31" s="12">
        <v>3</v>
      </c>
      <c r="E31" s="110">
        <v>3</v>
      </c>
      <c r="F31" s="92">
        <v>3</v>
      </c>
      <c r="G31" s="22"/>
      <c r="H31" s="9"/>
      <c r="I31" s="9"/>
    </row>
    <row r="32" spans="1:9" ht="15.75" thickBot="1">
      <c r="A32" s="10">
        <v>538</v>
      </c>
      <c r="B32" s="10" t="s">
        <v>30</v>
      </c>
      <c r="C32" s="12">
        <v>40</v>
      </c>
      <c r="D32" s="12">
        <v>40</v>
      </c>
      <c r="E32" s="110">
        <v>40</v>
      </c>
      <c r="F32" s="92">
        <v>40</v>
      </c>
      <c r="G32" s="22"/>
      <c r="H32" s="9"/>
      <c r="I32" s="9"/>
    </row>
    <row r="33" spans="1:9" ht="15.75" thickBot="1">
      <c r="A33" s="10">
        <v>542</v>
      </c>
      <c r="B33" s="10" t="s">
        <v>31</v>
      </c>
      <c r="C33" s="48"/>
      <c r="D33" s="48"/>
      <c r="E33" s="118"/>
      <c r="F33" s="101"/>
      <c r="G33" s="22"/>
      <c r="H33" s="9"/>
      <c r="I33" s="9"/>
    </row>
    <row r="34" spans="1:9" ht="15.75" thickBot="1">
      <c r="A34" s="10">
        <v>543</v>
      </c>
      <c r="B34" s="10" t="s">
        <v>32</v>
      </c>
      <c r="C34" s="12"/>
      <c r="D34" s="12"/>
      <c r="E34" s="110"/>
      <c r="F34" s="92"/>
      <c r="G34" s="22"/>
      <c r="H34" s="9"/>
      <c r="I34" s="9"/>
    </row>
    <row r="35" spans="1:9" ht="15.75" thickBot="1">
      <c r="A35" s="10">
        <v>549</v>
      </c>
      <c r="B35" s="10" t="s">
        <v>33</v>
      </c>
      <c r="C35" s="12">
        <v>10</v>
      </c>
      <c r="D35" s="12">
        <v>10</v>
      </c>
      <c r="E35" s="110">
        <v>10</v>
      </c>
      <c r="F35" s="92">
        <v>10</v>
      </c>
      <c r="G35" s="22"/>
      <c r="H35" s="9"/>
      <c r="I35" s="9"/>
    </row>
    <row r="36" spans="1:9" ht="15.75" thickBot="1">
      <c r="A36" s="49">
        <v>556</v>
      </c>
      <c r="B36" s="10" t="s">
        <v>34</v>
      </c>
      <c r="C36" s="12">
        <v>300</v>
      </c>
      <c r="D36" s="12">
        <v>300</v>
      </c>
      <c r="E36" s="110">
        <v>300</v>
      </c>
      <c r="F36" s="92">
        <v>300</v>
      </c>
      <c r="G36" s="22"/>
      <c r="H36" s="9"/>
      <c r="I36" s="9"/>
    </row>
    <row r="37" spans="1:9" ht="15.75" thickBot="1">
      <c r="A37" s="49">
        <v>557</v>
      </c>
      <c r="B37" s="10" t="s">
        <v>35</v>
      </c>
      <c r="C37" s="12">
        <v>50</v>
      </c>
      <c r="D37" s="12">
        <v>100</v>
      </c>
      <c r="E37" s="110">
        <v>200</v>
      </c>
      <c r="F37" s="92">
        <v>200</v>
      </c>
      <c r="G37" s="22"/>
      <c r="H37" s="9"/>
      <c r="I37" s="9"/>
    </row>
    <row r="38" spans="1:9" ht="15.75" thickBot="1">
      <c r="A38" s="11">
        <v>558</v>
      </c>
      <c r="B38" s="10" t="s">
        <v>36</v>
      </c>
      <c r="C38" s="12">
        <v>50</v>
      </c>
      <c r="D38" s="12">
        <v>50</v>
      </c>
      <c r="E38" s="110">
        <v>50</v>
      </c>
      <c r="F38" s="92">
        <v>50</v>
      </c>
      <c r="G38" s="22"/>
      <c r="H38" s="9"/>
      <c r="I38" s="9"/>
    </row>
    <row r="39" spans="1:9" ht="15">
      <c r="A39" s="50">
        <v>569</v>
      </c>
      <c r="B39" s="50" t="s">
        <v>37</v>
      </c>
      <c r="C39" s="37"/>
      <c r="D39" s="37"/>
      <c r="E39" s="119"/>
      <c r="F39" s="98"/>
      <c r="G39" s="51"/>
      <c r="H39" s="9"/>
      <c r="I39" s="9"/>
    </row>
    <row r="40" spans="1:9" ht="15">
      <c r="A40" s="29">
        <v>595</v>
      </c>
      <c r="B40" s="29" t="s">
        <v>38</v>
      </c>
      <c r="C40" s="48"/>
      <c r="D40" s="48"/>
      <c r="E40" s="118"/>
      <c r="F40" s="101"/>
      <c r="G40" s="52"/>
      <c r="H40" s="9"/>
      <c r="I40" s="9"/>
    </row>
    <row r="41" spans="1:9" ht="15.75" thickBot="1">
      <c r="A41" s="53"/>
      <c r="B41" s="53" t="s">
        <v>39</v>
      </c>
      <c r="C41" s="54"/>
      <c r="D41" s="54"/>
      <c r="E41" s="120"/>
      <c r="F41" s="102"/>
      <c r="G41" s="55"/>
      <c r="H41" s="9"/>
      <c r="I41" s="9"/>
    </row>
    <row r="42" spans="1:9" ht="16.5" thickBot="1" thickTop="1">
      <c r="A42" s="11" t="s">
        <v>40</v>
      </c>
      <c r="B42" s="11" t="s">
        <v>41</v>
      </c>
      <c r="C42" s="56">
        <f>C5+C9+C15+C16+C18+C22+C27+C30+C31+C32+C35+C36+C37+C38+C40</f>
        <v>13395</v>
      </c>
      <c r="D42" s="56">
        <f>D5+D9+D15+D16+D18+D22+D27+D30+D31+D32+D35+D36+D37+D38+D40</f>
        <v>16561</v>
      </c>
      <c r="E42" s="121">
        <f>E5+E9+E15+E16+E18+E22+E27+E30+E31+E32+E35+E36+E37+E38+E40</f>
        <v>17252</v>
      </c>
      <c r="F42" s="103">
        <f>F5+F9+F15+F16+F18+F22+F27+F30+F31+F32+F35+F36+F37+F38+F40</f>
        <v>17252</v>
      </c>
      <c r="G42" s="13"/>
      <c r="H42" s="9"/>
      <c r="I42" s="9"/>
    </row>
    <row r="43" spans="1:9" ht="15">
      <c r="A43" s="31"/>
      <c r="B43" s="31"/>
      <c r="C43" s="134"/>
      <c r="D43" s="57"/>
      <c r="E43" s="57"/>
      <c r="F43" s="57"/>
      <c r="G43" s="31"/>
      <c r="H43" s="9"/>
      <c r="I43" s="9"/>
    </row>
    <row r="44" spans="1:9" ht="15.75" thickBot="1">
      <c r="A44" s="31"/>
      <c r="B44" s="31"/>
      <c r="C44" s="134"/>
      <c r="D44" s="57"/>
      <c r="E44" s="57"/>
      <c r="F44" s="57"/>
      <c r="G44" s="31"/>
      <c r="H44" s="9"/>
      <c r="I44" s="9"/>
    </row>
    <row r="45" spans="1:9" ht="29.25" thickBot="1">
      <c r="A45" s="6"/>
      <c r="B45" s="6" t="s">
        <v>1</v>
      </c>
      <c r="C45" s="7" t="s">
        <v>69</v>
      </c>
      <c r="D45" s="7" t="s">
        <v>71</v>
      </c>
      <c r="E45" s="109" t="s">
        <v>72</v>
      </c>
      <c r="F45" s="91" t="s">
        <v>73</v>
      </c>
      <c r="G45" s="8" t="s">
        <v>2</v>
      </c>
      <c r="H45" s="2"/>
      <c r="I45" s="2"/>
    </row>
    <row r="46" spans="1:9" ht="15.75" thickBot="1">
      <c r="A46" s="58">
        <v>602</v>
      </c>
      <c r="B46" s="10" t="s">
        <v>42</v>
      </c>
      <c r="C46" s="12">
        <v>1510</v>
      </c>
      <c r="D46" s="12">
        <v>1610</v>
      </c>
      <c r="E46" s="110">
        <v>2005</v>
      </c>
      <c r="F46" s="92">
        <v>2005</v>
      </c>
      <c r="G46" s="59"/>
      <c r="H46" s="9"/>
      <c r="I46" s="9"/>
    </row>
    <row r="47" spans="1:9" ht="15.75" thickBot="1">
      <c r="A47" s="10">
        <v>603</v>
      </c>
      <c r="B47" s="10" t="s">
        <v>43</v>
      </c>
      <c r="C47" s="12">
        <v>19617</v>
      </c>
      <c r="D47" s="12">
        <v>20037</v>
      </c>
      <c r="E47" s="110">
        <v>20613</v>
      </c>
      <c r="F47" s="92">
        <v>20613</v>
      </c>
      <c r="G47" s="10"/>
      <c r="H47" s="9"/>
      <c r="I47" s="9"/>
    </row>
    <row r="48" spans="1:9" ht="15.75" thickBot="1">
      <c r="A48" s="10">
        <v>604</v>
      </c>
      <c r="B48" s="10" t="s">
        <v>44</v>
      </c>
      <c r="C48" s="12"/>
      <c r="D48" s="12"/>
      <c r="E48" s="110"/>
      <c r="F48" s="92"/>
      <c r="G48" s="10"/>
      <c r="H48" s="9"/>
      <c r="I48" s="9"/>
    </row>
    <row r="49" spans="1:9" ht="15.75" thickBot="1">
      <c r="A49" s="49">
        <v>609</v>
      </c>
      <c r="B49" s="10" t="s">
        <v>45</v>
      </c>
      <c r="C49" s="12"/>
      <c r="D49" s="12"/>
      <c r="E49" s="110"/>
      <c r="F49" s="92"/>
      <c r="G49" s="59"/>
      <c r="H49" s="9"/>
      <c r="I49" s="9"/>
    </row>
    <row r="50" spans="1:9" ht="15.75" thickBot="1">
      <c r="A50" s="49">
        <v>611</v>
      </c>
      <c r="B50" s="10" t="s">
        <v>46</v>
      </c>
      <c r="C50" s="12"/>
      <c r="D50" s="12"/>
      <c r="E50" s="110"/>
      <c r="F50" s="92"/>
      <c r="G50" s="10"/>
      <c r="H50" s="9"/>
      <c r="I50" s="9"/>
    </row>
    <row r="51" spans="1:9" ht="15.75" thickBot="1">
      <c r="A51" s="29">
        <v>621</v>
      </c>
      <c r="B51" s="29" t="s">
        <v>47</v>
      </c>
      <c r="C51" s="12"/>
      <c r="D51" s="12"/>
      <c r="E51" s="110"/>
      <c r="F51" s="92"/>
      <c r="G51" s="43"/>
      <c r="H51" s="2"/>
      <c r="I51" s="2"/>
    </row>
    <row r="52" spans="1:9" ht="15.75" thickBot="1">
      <c r="A52" s="10">
        <v>641</v>
      </c>
      <c r="B52" s="10" t="s">
        <v>48</v>
      </c>
      <c r="C52" s="60">
        <v>40</v>
      </c>
      <c r="D52" s="60">
        <v>40</v>
      </c>
      <c r="E52" s="122">
        <v>40</v>
      </c>
      <c r="F52" s="104">
        <v>40</v>
      </c>
      <c r="G52" s="61"/>
      <c r="H52" s="2"/>
      <c r="I52" s="2"/>
    </row>
    <row r="53" spans="1:9" ht="15.75" thickBot="1">
      <c r="A53" s="10">
        <v>643</v>
      </c>
      <c r="B53" s="10" t="s">
        <v>49</v>
      </c>
      <c r="C53" s="12"/>
      <c r="D53" s="12"/>
      <c r="E53" s="110"/>
      <c r="F53" s="92"/>
      <c r="G53" s="61"/>
      <c r="H53" s="2"/>
      <c r="I53" s="2"/>
    </row>
    <row r="54" spans="1:9" ht="15.75" thickBot="1">
      <c r="A54" s="10">
        <v>646</v>
      </c>
      <c r="B54" s="10" t="s">
        <v>50</v>
      </c>
      <c r="C54" s="12"/>
      <c r="D54" s="12"/>
      <c r="E54" s="110"/>
      <c r="F54" s="92"/>
      <c r="G54" s="61"/>
      <c r="H54" s="2"/>
      <c r="I54" s="2"/>
    </row>
    <row r="55" spans="1:9" ht="15.75" thickBot="1">
      <c r="A55" s="10">
        <v>648</v>
      </c>
      <c r="B55" s="10" t="s">
        <v>51</v>
      </c>
      <c r="C55" s="12"/>
      <c r="D55" s="12"/>
      <c r="E55" s="110"/>
      <c r="F55" s="92"/>
      <c r="G55" s="10"/>
      <c r="H55" s="9"/>
      <c r="I55" s="9"/>
    </row>
    <row r="56" spans="1:9" ht="15.75" thickBot="1">
      <c r="A56" s="10">
        <v>649</v>
      </c>
      <c r="B56" s="10" t="s">
        <v>52</v>
      </c>
      <c r="C56" s="12"/>
      <c r="D56" s="12"/>
      <c r="E56" s="110"/>
      <c r="F56" s="92"/>
      <c r="G56" s="10"/>
      <c r="H56" s="9"/>
      <c r="I56" s="9"/>
    </row>
    <row r="57" spans="1:9" ht="15.75" thickBot="1">
      <c r="A57" s="10">
        <v>662</v>
      </c>
      <c r="B57" s="10" t="s">
        <v>53</v>
      </c>
      <c r="C57" s="60"/>
      <c r="D57" s="60"/>
      <c r="E57" s="122"/>
      <c r="F57" s="104"/>
      <c r="G57" s="61"/>
      <c r="H57" s="2"/>
      <c r="I57" s="2"/>
    </row>
    <row r="58" spans="1:9" ht="15.75" thickBot="1">
      <c r="A58" s="62">
        <v>669</v>
      </c>
      <c r="B58" s="62" t="s">
        <v>54</v>
      </c>
      <c r="C58" s="63"/>
      <c r="D58" s="63"/>
      <c r="E58" s="123"/>
      <c r="F58" s="105"/>
      <c r="G58" s="64"/>
      <c r="H58" s="2"/>
      <c r="I58" s="2"/>
    </row>
    <row r="59" spans="1:9" ht="16.5" thickBot="1" thickTop="1">
      <c r="A59" s="11" t="s">
        <v>55</v>
      </c>
      <c r="B59" s="11" t="s">
        <v>56</v>
      </c>
      <c r="C59" s="65">
        <f>SUM(C46:C58)</f>
        <v>21167</v>
      </c>
      <c r="D59" s="65">
        <f>SUM(D46:D58)</f>
        <v>21687</v>
      </c>
      <c r="E59" s="124">
        <f>SUM(E46:E58)</f>
        <v>22658</v>
      </c>
      <c r="F59" s="106">
        <f>SUM(F46:F58)</f>
        <v>22658</v>
      </c>
      <c r="G59" s="11"/>
      <c r="H59" s="9"/>
      <c r="I59" s="9"/>
    </row>
    <row r="60" spans="1:9" ht="15">
      <c r="A60" s="2"/>
      <c r="B60" s="2"/>
      <c r="C60" s="66"/>
      <c r="D60" s="67"/>
      <c r="E60" s="67"/>
      <c r="F60" s="67"/>
      <c r="G60" s="2"/>
      <c r="H60" s="2"/>
      <c r="I60" s="2"/>
    </row>
    <row r="61" spans="1:9" ht="15.75" thickBot="1">
      <c r="A61" s="140" t="s">
        <v>75</v>
      </c>
      <c r="B61" s="140"/>
      <c r="C61" s="140"/>
      <c r="D61" s="140"/>
      <c r="E61" s="140"/>
      <c r="F61" s="140"/>
      <c r="G61" s="140"/>
      <c r="H61" s="9"/>
      <c r="I61" s="9"/>
    </row>
    <row r="62" spans="1:9" ht="14.25">
      <c r="A62" s="23" t="s">
        <v>57</v>
      </c>
      <c r="B62" s="23" t="s">
        <v>58</v>
      </c>
      <c r="C62" s="68">
        <f>C59</f>
        <v>21167</v>
      </c>
      <c r="D62" s="125">
        <f>D59</f>
        <v>21687</v>
      </c>
      <c r="E62" s="125">
        <f>E59</f>
        <v>22658</v>
      </c>
      <c r="F62" s="107">
        <f>F59</f>
        <v>22658</v>
      </c>
      <c r="G62" s="23"/>
      <c r="H62" s="2"/>
      <c r="I62" s="2"/>
    </row>
    <row r="63" spans="1:9" ht="15" thickBot="1">
      <c r="A63" s="69" t="s">
        <v>59</v>
      </c>
      <c r="B63" s="69" t="s">
        <v>60</v>
      </c>
      <c r="C63" s="70">
        <f>C42</f>
        <v>13395</v>
      </c>
      <c r="D63" s="126">
        <f>D42</f>
        <v>16561</v>
      </c>
      <c r="E63" s="126">
        <f>E42</f>
        <v>17252</v>
      </c>
      <c r="F63" s="108">
        <f>F42</f>
        <v>17252</v>
      </c>
      <c r="G63" s="26"/>
      <c r="H63" s="2"/>
      <c r="I63" s="2"/>
    </row>
    <row r="64" spans="1:9" ht="15.75" thickBot="1">
      <c r="A64" s="10"/>
      <c r="B64" s="71" t="s">
        <v>61</v>
      </c>
      <c r="C64" s="72">
        <f>C62-C63</f>
        <v>7772</v>
      </c>
      <c r="D64" s="135">
        <f>D62-D63</f>
        <v>5126</v>
      </c>
      <c r="E64" s="137">
        <f>E62-E63</f>
        <v>5406</v>
      </c>
      <c r="F64" s="138">
        <f>F62-F63</f>
        <v>5406</v>
      </c>
      <c r="G64" s="10"/>
      <c r="H64" s="9"/>
      <c r="I64" s="9"/>
    </row>
    <row r="65" spans="1:9" ht="7.5" customHeight="1">
      <c r="A65" s="2"/>
      <c r="B65" s="2"/>
      <c r="C65" s="66"/>
      <c r="D65" s="67"/>
      <c r="E65" s="67"/>
      <c r="F65" s="67"/>
      <c r="G65" s="2"/>
      <c r="H65" s="2"/>
      <c r="I65" s="2"/>
    </row>
    <row r="66" spans="1:9" ht="15">
      <c r="A66" s="2"/>
      <c r="B66" s="2" t="s">
        <v>89</v>
      </c>
      <c r="C66" s="66"/>
      <c r="D66" s="67"/>
      <c r="E66" s="67"/>
      <c r="F66" s="67"/>
      <c r="G66" s="2"/>
      <c r="H66" s="2"/>
      <c r="I66" s="2"/>
    </row>
    <row r="67" spans="1:9" ht="15">
      <c r="A67" s="2"/>
      <c r="B67" s="2" t="s">
        <v>62</v>
      </c>
      <c r="C67" s="66"/>
      <c r="D67" s="67"/>
      <c r="E67" s="67"/>
      <c r="F67" s="67"/>
      <c r="G67" s="2"/>
      <c r="H67" s="2"/>
      <c r="I67" s="2"/>
    </row>
    <row r="68" spans="1:9" ht="15">
      <c r="A68" s="2"/>
      <c r="B68" s="2" t="s">
        <v>90</v>
      </c>
      <c r="C68" s="66"/>
      <c r="D68" s="67"/>
      <c r="E68" s="67"/>
      <c r="F68" s="67"/>
      <c r="G68" s="2"/>
      <c r="H68" s="2"/>
      <c r="I68" s="2"/>
    </row>
    <row r="69" spans="1:9" ht="15">
      <c r="A69" s="2"/>
      <c r="B69" s="2"/>
      <c r="C69" s="66"/>
      <c r="D69" s="67"/>
      <c r="E69" s="67"/>
      <c r="F69" s="67"/>
      <c r="G69" s="2"/>
      <c r="H69" s="2"/>
      <c r="I69" s="2"/>
    </row>
  </sheetData>
  <sheetProtection/>
  <protectedRanges>
    <protectedRange sqref="C65:G68" name="Oblast9"/>
    <protectedRange sqref="C46:G58" name="Oblast8"/>
    <protectedRange sqref="C10:G17" name="Oblast4"/>
    <protectedRange sqref="C19:G21" name="Oblast3"/>
    <protectedRange sqref="C10:G17" name="Oblast2"/>
    <protectedRange sqref="C6:G8" name="Oblast1"/>
    <protectedRange sqref="C19:G21" name="Oblast6"/>
    <protectedRange sqref="G23:G35 G37:G41 C23:F41" name="Oblast7"/>
  </protectedRanges>
  <mergeCells count="7">
    <mergeCell ref="H22:H27"/>
    <mergeCell ref="A61:G61"/>
    <mergeCell ref="A1:G1"/>
    <mergeCell ref="A3:B3"/>
    <mergeCell ref="C3:G3"/>
    <mergeCell ref="A6:A8"/>
    <mergeCell ref="A10:A1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41.7109375" style="0" customWidth="1"/>
    <col min="2" max="2" width="49.7109375" style="0" bestFit="1" customWidth="1"/>
    <col min="3" max="3" width="18.421875" style="0" customWidth="1"/>
  </cols>
  <sheetData>
    <row r="1" spans="1:3" ht="26.25" customHeight="1">
      <c r="A1" s="151" t="s">
        <v>74</v>
      </c>
      <c r="B1" s="151"/>
      <c r="C1" s="151"/>
    </row>
    <row r="2" spans="1:4" ht="21.75" customHeight="1">
      <c r="A2" s="73"/>
      <c r="B2" s="73"/>
      <c r="C2" s="73"/>
      <c r="D2" s="84"/>
    </row>
    <row r="3" spans="1:3" ht="20.25" customHeight="1">
      <c r="A3" s="74"/>
      <c r="B3" s="74"/>
      <c r="C3" s="75"/>
    </row>
    <row r="4" spans="1:3" ht="24.75" customHeight="1">
      <c r="A4" s="130" t="s">
        <v>63</v>
      </c>
      <c r="B4" s="130"/>
      <c r="C4" s="136">
        <v>590000</v>
      </c>
    </row>
    <row r="5" spans="1:5" ht="24.75" customHeight="1">
      <c r="A5" s="131" t="s">
        <v>14</v>
      </c>
      <c r="B5" s="131"/>
      <c r="C5" s="76">
        <v>3600000</v>
      </c>
      <c r="D5" s="90"/>
      <c r="E5" s="81"/>
    </row>
    <row r="6" spans="1:4" ht="24.75" customHeight="1">
      <c r="A6" s="132" t="s">
        <v>67</v>
      </c>
      <c r="B6" s="132"/>
      <c r="C6" s="85">
        <v>1200000</v>
      </c>
      <c r="D6" s="89"/>
    </row>
    <row r="7" spans="1:3" ht="24.75" customHeight="1">
      <c r="A7" s="130" t="s">
        <v>64</v>
      </c>
      <c r="B7" s="130"/>
      <c r="C7" s="86">
        <f>SUM(C4:C6)</f>
        <v>5390000</v>
      </c>
    </row>
    <row r="8" spans="1:4" ht="24.75" customHeight="1">
      <c r="A8" s="73"/>
      <c r="B8" s="73"/>
      <c r="C8" s="76"/>
      <c r="D8" s="80"/>
    </row>
    <row r="9" spans="1:4" ht="24.75" customHeight="1">
      <c r="A9" s="73"/>
      <c r="B9" s="73"/>
      <c r="C9" s="76"/>
      <c r="D9" s="79"/>
    </row>
    <row r="10" spans="1:4" ht="24.75" customHeight="1">
      <c r="A10" s="77" t="s">
        <v>76</v>
      </c>
      <c r="B10" s="77" t="s">
        <v>77</v>
      </c>
      <c r="C10" s="78">
        <v>700000</v>
      </c>
      <c r="D10" s="127"/>
    </row>
    <row r="11" spans="1:4" ht="24.75" customHeight="1">
      <c r="A11" s="77" t="s">
        <v>78</v>
      </c>
      <c r="B11" s="77" t="s">
        <v>79</v>
      </c>
      <c r="C11" s="78">
        <v>1280000</v>
      </c>
      <c r="D11" s="127"/>
    </row>
    <row r="12" spans="1:4" ht="24.75" customHeight="1">
      <c r="A12" s="77" t="s">
        <v>80</v>
      </c>
      <c r="B12" s="77" t="s">
        <v>81</v>
      </c>
      <c r="C12" s="78">
        <v>330000</v>
      </c>
      <c r="D12" s="127"/>
    </row>
    <row r="13" spans="1:4" ht="24.75" customHeight="1">
      <c r="A13" s="77" t="s">
        <v>82</v>
      </c>
      <c r="B13" s="77" t="s">
        <v>83</v>
      </c>
      <c r="C13" s="78">
        <v>480000</v>
      </c>
      <c r="D13" s="127"/>
    </row>
    <row r="14" spans="1:3" ht="24.75" customHeight="1">
      <c r="A14" s="77" t="s">
        <v>84</v>
      </c>
      <c r="B14" s="77" t="s">
        <v>85</v>
      </c>
      <c r="C14" s="78">
        <v>200000</v>
      </c>
    </row>
    <row r="15" spans="1:4" ht="24.75" customHeight="1">
      <c r="A15" s="77" t="s">
        <v>86</v>
      </c>
      <c r="B15" s="77" t="s">
        <v>87</v>
      </c>
      <c r="C15" s="78">
        <v>35000</v>
      </c>
      <c r="D15" s="127"/>
    </row>
    <row r="16" spans="1:4" ht="24.75" customHeight="1">
      <c r="A16" s="77"/>
      <c r="B16" s="77"/>
      <c r="C16" s="78"/>
      <c r="D16" s="127"/>
    </row>
    <row r="17" spans="1:4" ht="24.75" customHeight="1">
      <c r="A17" s="133" t="s">
        <v>64</v>
      </c>
      <c r="B17" s="133"/>
      <c r="C17" s="87">
        <f>SUM(C10:C16)</f>
        <v>3025000</v>
      </c>
      <c r="D17" s="127"/>
    </row>
    <row r="18" spans="1:4" ht="24.75" customHeight="1">
      <c r="A18" s="73"/>
      <c r="B18" s="73"/>
      <c r="C18" s="76"/>
      <c r="D18" s="127"/>
    </row>
    <row r="19" spans="1:4" ht="24.75" customHeight="1">
      <c r="A19" s="128" t="s">
        <v>65</v>
      </c>
      <c r="B19" s="129"/>
      <c r="C19" s="88">
        <f>C7+C17</f>
        <v>8415000</v>
      </c>
      <c r="D19" s="127"/>
    </row>
    <row r="20" spans="1:4" ht="24.75" customHeight="1">
      <c r="A20" s="73" t="s">
        <v>66</v>
      </c>
      <c r="B20" s="73"/>
      <c r="C20" s="73"/>
      <c r="D20" s="127"/>
    </row>
    <row r="21" spans="1:4" ht="24.75" customHeight="1">
      <c r="A21" s="73"/>
      <c r="B21" s="73"/>
      <c r="C21" s="79"/>
      <c r="D21" s="127"/>
    </row>
    <row r="22" spans="1:4" ht="24.75" customHeight="1">
      <c r="A22" s="73" t="s">
        <v>88</v>
      </c>
      <c r="B22" s="73"/>
      <c r="C22" s="79"/>
      <c r="D22" s="127"/>
    </row>
    <row r="23" spans="1:4" ht="15">
      <c r="A23" s="130"/>
      <c r="B23" s="130"/>
      <c r="C23" s="136"/>
      <c r="D23" s="127"/>
    </row>
    <row r="24" spans="1:4" ht="15">
      <c r="A24" s="73"/>
      <c r="B24" s="73"/>
      <c r="C24" s="79"/>
      <c r="D24" s="127"/>
    </row>
    <row r="25" spans="1:4" ht="15">
      <c r="A25" s="73"/>
      <c r="B25" s="73"/>
      <c r="C25" s="79"/>
      <c r="D25" s="127"/>
    </row>
    <row r="26" spans="1:3" ht="15">
      <c r="A26" s="73"/>
      <c r="B26" s="73"/>
      <c r="C26" s="80"/>
    </row>
    <row r="27" spans="2:4" ht="15">
      <c r="B27" s="73"/>
      <c r="C27" s="73"/>
      <c r="D27" s="127"/>
    </row>
    <row r="28" spans="2:3" ht="15">
      <c r="B28" s="73"/>
      <c r="C28" s="73"/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Krajsky Urad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polova</dc:creator>
  <cp:keywords/>
  <dc:description/>
  <cp:lastModifiedBy>Pólová Pavla Ing.</cp:lastModifiedBy>
  <cp:lastPrinted>2022-12-21T09:00:06Z</cp:lastPrinted>
  <dcterms:created xsi:type="dcterms:W3CDTF">2006-10-19T07:01:18Z</dcterms:created>
  <dcterms:modified xsi:type="dcterms:W3CDTF">2022-12-21T09:00:25Z</dcterms:modified>
  <cp:category/>
  <cp:version/>
  <cp:contentType/>
  <cp:contentStatus/>
</cp:coreProperties>
</file>