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4"/>
  </bookViews>
  <sheets>
    <sheet name="List1" sheetId="1" r:id="rId1"/>
    <sheet name="List2" sheetId="2" r:id="rId2"/>
    <sheet name="List3" sheetId="3" r:id="rId3"/>
    <sheet name="List5" sheetId="4" r:id="rId4"/>
    <sheet name="List4" sheetId="5" r:id="rId5"/>
  </sheets>
  <definedNames>
    <definedName name="_xlnm.Print_Titles" localSheetId="4">'List4'!$3:$4</definedName>
    <definedName name="_xlnm.Print_Area" localSheetId="4">'List4'!$A$1:$H$121</definedName>
  </definedNames>
  <calcPr fullCalcOnLoad="1"/>
</workbook>
</file>

<file path=xl/sharedStrings.xml><?xml version="1.0" encoding="utf-8"?>
<sst xmlns="http://schemas.openxmlformats.org/spreadsheetml/2006/main" count="331" uniqueCount="270">
  <si>
    <t>Akce</t>
  </si>
  <si>
    <t>rozpočet</t>
  </si>
  <si>
    <t>upravený</t>
  </si>
  <si>
    <t>celkem</t>
  </si>
  <si>
    <t>z toho</t>
  </si>
  <si>
    <t>dotace</t>
  </si>
  <si>
    <t>vlastní</t>
  </si>
  <si>
    <t>úvěr</t>
  </si>
  <si>
    <t>vodovod Hornoměstská-inv.dotace SVaK</t>
  </si>
  <si>
    <t>kanalizace Čechova, Kolmá-inv.dot.SVaK</t>
  </si>
  <si>
    <t>ROK 2003</t>
  </si>
  <si>
    <t>výkupy pozemků</t>
  </si>
  <si>
    <t>vým.oken,zateplení fasády 2.ZŠ</t>
  </si>
  <si>
    <t>úprava budovy MŠ na knihovnu</t>
  </si>
  <si>
    <t>rozhlas - proj.dokumentace</t>
  </si>
  <si>
    <t>plynofikace Tech.služeb</t>
  </si>
  <si>
    <t>autobusové nádraží - zastřešení</t>
  </si>
  <si>
    <t>ventilátory Zim.stadion</t>
  </si>
  <si>
    <t>nová škola</t>
  </si>
  <si>
    <t>parkoviště Poštovní, Čechova</t>
  </si>
  <si>
    <t>parkoviště Hornoměstská</t>
  </si>
  <si>
    <t>silniční obchvat</t>
  </si>
  <si>
    <t>18 b.j. Čermákova - blok D</t>
  </si>
  <si>
    <t>kanalizace Svařenov</t>
  </si>
  <si>
    <r>
      <t xml:space="preserve">obytný soubor Hliniště </t>
    </r>
    <r>
      <rPr>
        <sz val="8"/>
        <rFont val="Arial CE"/>
        <family val="2"/>
      </rPr>
      <t>(vč.výkupů pozemků</t>
    </r>
    <r>
      <rPr>
        <sz val="10"/>
        <rFont val="Arial CE"/>
        <family val="0"/>
      </rPr>
      <t>)</t>
    </r>
  </si>
  <si>
    <t>hřiště Olší</t>
  </si>
  <si>
    <t>vodov.přípojka hřiště Mostiště</t>
  </si>
  <si>
    <t>rekonstrukce veř.osvětlení</t>
  </si>
  <si>
    <t>záliv pro autobusy Dol.Radslavice</t>
  </si>
  <si>
    <t>rekonstrukce koupaliště - proj.dok.</t>
  </si>
  <si>
    <t>světelná signalizace Sokolovská</t>
  </si>
  <si>
    <t>autobusová zastávka ul.Bezděkov</t>
  </si>
  <si>
    <t>komunikace Kolmá</t>
  </si>
  <si>
    <t>OD Strmá č.1050/2</t>
  </si>
  <si>
    <t>21 b.j. Čermákova - blok I.</t>
  </si>
  <si>
    <t>21 b.j. Čermákova - blok II.</t>
  </si>
  <si>
    <t>21 b.j. Čermákova - blok III.</t>
  </si>
  <si>
    <t>míst.komunikace-prům.zóna</t>
  </si>
  <si>
    <t>ostatní - pol.6121,6126,6141-6999</t>
  </si>
  <si>
    <t>kanalizace (rošt) Dol.Radslavice</t>
  </si>
  <si>
    <t>profinanc.</t>
  </si>
  <si>
    <t>(tech.zhodnocení,rekonstr., inv.úroky,</t>
  </si>
  <si>
    <t>inv.dotace,příspěvky apod.)</t>
  </si>
  <si>
    <t>ROK 2004</t>
  </si>
  <si>
    <t>vodovod Amerika, Kúsky-dotace SVaK</t>
  </si>
  <si>
    <t>plán rozvoje města</t>
  </si>
  <si>
    <t>rekonstrukce umýváren  v 5.MŠ</t>
  </si>
  <si>
    <t>klimatizace ZUŠ</t>
  </si>
  <si>
    <t>opravy DDM, hl.uz.plynu</t>
  </si>
  <si>
    <t>veřejný rozhlas</t>
  </si>
  <si>
    <r>
      <t xml:space="preserve">obytný soubor RD Hliniště </t>
    </r>
    <r>
      <rPr>
        <sz val="8"/>
        <rFont val="Arial CE"/>
        <family val="2"/>
      </rPr>
      <t>(vč.výk.pozemků</t>
    </r>
    <r>
      <rPr>
        <sz val="10"/>
        <rFont val="Arial CE"/>
        <family val="0"/>
      </rPr>
      <t>)</t>
    </r>
  </si>
  <si>
    <t>napojení vody do rybníka v Olší</t>
  </si>
  <si>
    <t>21.b.j. Čermákova - blok II.</t>
  </si>
  <si>
    <t>úprava křižovatky u Sv.Josefa</t>
  </si>
  <si>
    <t>křižovatka u Sv.Josefa - dar JmP</t>
  </si>
  <si>
    <t>příjezd do prům. zóny Čech.sady</t>
  </si>
  <si>
    <t>cyklostezka Mostiště</t>
  </si>
  <si>
    <t>24 b.j. Zdenky Vorlové</t>
  </si>
  <si>
    <t>celkem inv. v r.2004</t>
  </si>
  <si>
    <t>celkem inv. v r.2003</t>
  </si>
  <si>
    <t>ROK 2005 (k 20.6.2005)</t>
  </si>
  <si>
    <t>kanalizace Hliniště - inv.dotace SVaK</t>
  </si>
  <si>
    <t>7.MŠ - zateplení, okna</t>
  </si>
  <si>
    <t>úprava garáže Záchr.služby</t>
  </si>
  <si>
    <t>zim.stadion - chlazení</t>
  </si>
  <si>
    <t>nová ZŠ - pozastávka,hřiště</t>
  </si>
  <si>
    <t>koupě budovy pro potřeby úřadu</t>
  </si>
  <si>
    <t>oplocení skládky TKO</t>
  </si>
  <si>
    <t>prům.zóna Jidášky</t>
  </si>
  <si>
    <r>
      <t>obytný soubor RD Hliniště (</t>
    </r>
    <r>
      <rPr>
        <sz val="8"/>
        <rFont val="Arial CE"/>
        <family val="2"/>
      </rPr>
      <t>vč.výk.pozemků</t>
    </r>
    <r>
      <rPr>
        <sz val="10"/>
        <rFont val="Arial CE"/>
        <family val="0"/>
      </rPr>
      <t>)</t>
    </r>
  </si>
  <si>
    <t>napojení vody do rybníka Olší</t>
  </si>
  <si>
    <t>rekonstrukce koupaliště Palouky</t>
  </si>
  <si>
    <t>příjezd do prům.zóny Čechovy sady</t>
  </si>
  <si>
    <t>plynofikace Hrbov</t>
  </si>
  <si>
    <t>infrastruktura pro RD ul.J.Zahradníčka</t>
  </si>
  <si>
    <t>křižovatka Nad Gymnáziem-odb.pruhy</t>
  </si>
  <si>
    <t>ul.Hornoměstská-aut.zastávky</t>
  </si>
  <si>
    <t>ostatní - pol.6... (tech.zhodnocení, rekon-</t>
  </si>
  <si>
    <t>strukce, inv.úroky,inv.dotace,příspěvky ap.)</t>
  </si>
  <si>
    <t xml:space="preserve">ROK 2005 </t>
  </si>
  <si>
    <t>§ RS</t>
  </si>
  <si>
    <t xml:space="preserve"> </t>
  </si>
  <si>
    <t>1.ZŠ - hl.uz.plynu, oddělení vytápění tělocvičny</t>
  </si>
  <si>
    <t>1.ZŠ - klimatizace poč.učebny</t>
  </si>
  <si>
    <t>ŠJ Mírová - robot</t>
  </si>
  <si>
    <t>ZUŠ - studie varhanního sálu</t>
  </si>
  <si>
    <t>ZUŠ - digitální piano</t>
  </si>
  <si>
    <t>DDM - kopírka</t>
  </si>
  <si>
    <t>MŠ Mírová - zateplení fasády</t>
  </si>
  <si>
    <t>ZŠ Oslavická - rekonstrukce kotelny</t>
  </si>
  <si>
    <t>ZŠ Oslavická - dataprojektor</t>
  </si>
  <si>
    <t>Knihovna - investiční dotace</t>
  </si>
  <si>
    <t>Muzeum - investiční dotace</t>
  </si>
  <si>
    <t>Hasiči Velké Meziříčí - přístavba garáže ZS</t>
  </si>
  <si>
    <t>Hasiči Velké Meziříčí - automobil Renault</t>
  </si>
  <si>
    <t>Studie dopr.řešení ul.Třebíčská-Pod Strání-Sokolovská</t>
  </si>
  <si>
    <t>Bezpečná silnice 2005 - grant</t>
  </si>
  <si>
    <t>Vodovod Jihlavská - invest.dotace SVaK</t>
  </si>
  <si>
    <t>Dotace Mikroregionu na nákup mobiliáře děts.hřišť</t>
  </si>
  <si>
    <t>Výkup objektů v Olší nad Oslavou, Dol.Radslavicích</t>
  </si>
  <si>
    <t>Výkupy pozemků</t>
  </si>
  <si>
    <t>Navýšení zákl.jmění TS</t>
  </si>
  <si>
    <t>Plán odpadového hospodářství města</t>
  </si>
  <si>
    <t>Ochrana významných ekosystémů a lokalit</t>
  </si>
  <si>
    <t>Památková zóna - studie</t>
  </si>
  <si>
    <t>Ochrana obyvatelstva - elektrocentrála</t>
  </si>
  <si>
    <t>Programové vybavení - správa</t>
  </si>
  <si>
    <t>Stroje,přístroje,zařízení (kopírka,PC...) - správa</t>
  </si>
  <si>
    <t>Dopravní prostředky - správa</t>
  </si>
  <si>
    <t>Ledová plocha - chlazení</t>
  </si>
  <si>
    <t>ZŠ Školní - hřiště</t>
  </si>
  <si>
    <t>Skládka TKO - oplocení</t>
  </si>
  <si>
    <t>Prům.zóna Jidášky - infrastruktura, prodloužení ...</t>
  </si>
  <si>
    <t>Územní plán města</t>
  </si>
  <si>
    <t>Obytný soubor RD "Hliniště"</t>
  </si>
  <si>
    <t>Výkupy pozemků Hliniště</t>
  </si>
  <si>
    <t>Napojení vody do spod.rybníka Olší nad Oslavou</t>
  </si>
  <si>
    <t>Hřiště Olší nad Oslavou</t>
  </si>
  <si>
    <t>Autobusová zastávka Dolní Radslavice</t>
  </si>
  <si>
    <t>Rekonstrukce koupaliště Palouky</t>
  </si>
  <si>
    <t>21 b.j. Čermákova - blok II</t>
  </si>
  <si>
    <t>21 b.j. Čermákova - blok III</t>
  </si>
  <si>
    <t>Hřiště Lhotky</t>
  </si>
  <si>
    <t>Výkup pozemku na hřiště Lhotky</t>
  </si>
  <si>
    <t>Příjezd do PZ Čech sady</t>
  </si>
  <si>
    <t>Cyklostezka Mostiště</t>
  </si>
  <si>
    <t>Veřejné osvětlení Mostiště</t>
  </si>
  <si>
    <t>Plynofikace Hrbov</t>
  </si>
  <si>
    <t>Infrastruktura pro RD - ul.J.Zahradníčka</t>
  </si>
  <si>
    <t>Památková zóna - projekt</t>
  </si>
  <si>
    <t>Křižovatka Nad Gymnáziem - odb.pruhy</t>
  </si>
  <si>
    <t>Chodníky Hornoměstská, autobus.zast.</t>
  </si>
  <si>
    <t>Optický kabel Oslavička-Velké Meziříčí</t>
  </si>
  <si>
    <t>Veřejné osvětlení ul.Mlýnská</t>
  </si>
  <si>
    <t>Kamerový systém města Velké Meziříčí</t>
  </si>
  <si>
    <t>Přístřešek BUS u DD</t>
  </si>
  <si>
    <t>Stavební úpravy křižovatky Jihlavská</t>
  </si>
  <si>
    <t>Silnice II/360 Velké Meziříčí</t>
  </si>
  <si>
    <t>Obchvat IV. přemostění</t>
  </si>
  <si>
    <t>Metropolitní síť</t>
  </si>
  <si>
    <t>Opěrná zeď "V Potokách"</t>
  </si>
  <si>
    <t>Přístřešek BUS u parkoviště Billa</t>
  </si>
  <si>
    <t>Pitná voda - rezerva</t>
  </si>
  <si>
    <t>Bytové hospodářství-investiční úroky z byt.domů</t>
  </si>
  <si>
    <t>Metropolitní síť - dotace</t>
  </si>
  <si>
    <t>USPOŘÁDANÉ PODLE §</t>
  </si>
  <si>
    <t>Správa - výdaje z dotace na reformu z min.let</t>
  </si>
  <si>
    <t>Koupě spořitelny  (z dotace na reformu z min.let)</t>
  </si>
  <si>
    <t>celkem investice 2005</t>
  </si>
  <si>
    <t>celkem investice k 20.6.2005</t>
  </si>
  <si>
    <t>celkem investice r.2004</t>
  </si>
  <si>
    <t>celkem investice r.2003</t>
  </si>
  <si>
    <t>Kanalizace Hliniště - investiční dotace SVaK</t>
  </si>
  <si>
    <t>metropolitní síť</t>
  </si>
  <si>
    <t>PŘEHLED INVESTIC MĚSTA VELKÉ MEZIŘÍČÍ V LETECH 2003, 2004, 2005,2006 v tis.Kč</t>
  </si>
  <si>
    <t>rozp.</t>
  </si>
  <si>
    <t>zákl.</t>
  </si>
  <si>
    <t>protipovodňová ochrana města</t>
  </si>
  <si>
    <t>mateřské školy</t>
  </si>
  <si>
    <t>základní školy</t>
  </si>
  <si>
    <t>dopravní značení</t>
  </si>
  <si>
    <t>prodloužení vodov.řadu ul.Sportovní</t>
  </si>
  <si>
    <t>tenisový kurt Mostiště</t>
  </si>
  <si>
    <t>dopravní hřiště u ZŠ Oslavická</t>
  </si>
  <si>
    <t>komunikace  (včetně prací provedených TS)</t>
  </si>
  <si>
    <t>odv. a čištění odpadních vod</t>
  </si>
  <si>
    <t>školní jídelny</t>
  </si>
  <si>
    <t>kulturní památky - opravy</t>
  </si>
  <si>
    <t>veř.rozhlas</t>
  </si>
  <si>
    <t>kulturní domy-opravy</t>
  </si>
  <si>
    <t>sportovní zařízení v maj.obce (vč. prací TS)</t>
  </si>
  <si>
    <t>ost.zájm.činnost-koupaliště (vč.prací TS)</t>
  </si>
  <si>
    <t>veřejné osvětlení (vč.prací TS)</t>
  </si>
  <si>
    <t>pohřebnictví (vč.prací TS)</t>
  </si>
  <si>
    <t>komun.služby aj.  (vč.prací TS)</t>
  </si>
  <si>
    <t>využ. A zneškod.kom.odpadu (f.p.od Ecocom)</t>
  </si>
  <si>
    <t>veřejné prostranství  (vč.prací TS)</t>
  </si>
  <si>
    <t>bezpečnost a veř.pořádek</t>
  </si>
  <si>
    <t>požární ochrana</t>
  </si>
  <si>
    <t>činnost místní správy</t>
  </si>
  <si>
    <t>§</t>
  </si>
  <si>
    <t>RS</t>
  </si>
  <si>
    <t>RU</t>
  </si>
  <si>
    <t>skut.</t>
  </si>
  <si>
    <t>vlastní prostř.</t>
  </si>
  <si>
    <t>vodovod sídliště Čech.sady II.</t>
  </si>
  <si>
    <t>příspěvek SVaK-inž.činnost ČOV SVaK</t>
  </si>
  <si>
    <t>hřiště Lhotky</t>
  </si>
  <si>
    <t>hřiště Olší nad Oslavou</t>
  </si>
  <si>
    <t>dětská hřiště</t>
  </si>
  <si>
    <t>činnosti knihovnické</t>
  </si>
  <si>
    <t>profinancováno</t>
  </si>
  <si>
    <t xml:space="preserve">                                    z toho</t>
  </si>
  <si>
    <t>pasport komunikací-dokončení</t>
  </si>
  <si>
    <t>příspěvek SVaK-vodov.Bezděkov</t>
  </si>
  <si>
    <t>příspěvek SVaK-vodov.Vrchovecká</t>
  </si>
  <si>
    <t>příspěvek SVaK-vodovody projekty</t>
  </si>
  <si>
    <t>příspěvek SVaK-vodovod Hliniště</t>
  </si>
  <si>
    <t>příspěvek SVaK-vodovod Mostiště PD</t>
  </si>
  <si>
    <t>obytný soubor RD "Hliniště"</t>
  </si>
  <si>
    <t>příspěvek SVaK-kanalizace Bezděkov</t>
  </si>
  <si>
    <t>příspěvek SVaK - kanalizace Nádr.,Třebíčská</t>
  </si>
  <si>
    <t>příspěvek SVaK-kanalizace Novosady</t>
  </si>
  <si>
    <t>příspěvek SVaK-kanalizace Na výsluní</t>
  </si>
  <si>
    <t>příspěvek SVaK-kanalizace Františkov PD</t>
  </si>
  <si>
    <t>příspěvek SVaK-kanalizace projekty</t>
  </si>
  <si>
    <t>příspěvek SVaK-kanalizace Kostelní,Novos.</t>
  </si>
  <si>
    <t>příspěvek SVaK-kanaliz.Čech.sady II.</t>
  </si>
  <si>
    <t>příspěvek SVaK-kanalizace Hliniště</t>
  </si>
  <si>
    <t>MŠ Sportovní-odměna EA, žádost o dotaci</t>
  </si>
  <si>
    <t>MŠ Sokolovská-odměna EA, žádost o dotaci</t>
  </si>
  <si>
    <t>MŠ Čechova-odměna EA, žádost o dotaci</t>
  </si>
  <si>
    <t>MŠ Olší-zprac.pož.řeš.stavby,PD um.osvětl.</t>
  </si>
  <si>
    <t>MŠ Mírová-rekonstr.umýváren</t>
  </si>
  <si>
    <t>ZŠ Sokolovská-zatemnění chemie,odm.EA</t>
  </si>
  <si>
    <t>ZŠ Komenského-odm.EA,žádost o dotaci</t>
  </si>
  <si>
    <t>ZŠ Lhotky-odm.EA, zateplení budovy</t>
  </si>
  <si>
    <t>ZŠ Oslavická-akustika uč.fyziky</t>
  </si>
  <si>
    <t>ZŠ Oslavická-rekonstrukce ŠJ</t>
  </si>
  <si>
    <t>ZŠ Školní-interaktivní tabule</t>
  </si>
  <si>
    <t>ZŠ Lhotky-invest.transfer přísp.organizaci</t>
  </si>
  <si>
    <t>ZŠ Školní-dozvuk fyzika</t>
  </si>
  <si>
    <t>bezdrátový rozhlas-okrajové části</t>
  </si>
  <si>
    <t>Jupiter club-kult.,kongres. a vzděláv.centrum</t>
  </si>
  <si>
    <t>skatepark</t>
  </si>
  <si>
    <t>SKI KLUB-investiční dotace</t>
  </si>
  <si>
    <t>zateplení garáží b.d. Nad Sv.Josefem</t>
  </si>
  <si>
    <t>veřejné osvětlení-ob.soubor RD Hliniště</t>
  </si>
  <si>
    <t>veř.osvětlení u HŠ Světlá</t>
  </si>
  <si>
    <t>plynovod-ob.soubor RD Hliniště</t>
  </si>
  <si>
    <t>plynovod-Čechovy sady II.</t>
  </si>
  <si>
    <t>areál Agados - TS</t>
  </si>
  <si>
    <t>nízkoprahové centrum</t>
  </si>
  <si>
    <t>prevence kriminality-osv.zákoutí u HŠ a OA</t>
  </si>
  <si>
    <t>prevence kriminality-kamerový systém města</t>
  </si>
  <si>
    <t>hasiči-dodávkový automobil</t>
  </si>
  <si>
    <t>činnost místní správy -str.,přístr.a zařízení</t>
  </si>
  <si>
    <t>činnost místní správy-osobní automobil</t>
  </si>
  <si>
    <t>činnost místní správy-PD klimatizace radnice</t>
  </si>
  <si>
    <t>technoligické centrum-ORP V:M:</t>
  </si>
  <si>
    <t>veř.osvětlení-ul.J.Zahradníčka</t>
  </si>
  <si>
    <t>vod.díla v zem.krajině-rybníček Hrbov</t>
  </si>
  <si>
    <t>sběr a svoz kom.odpadů</t>
  </si>
  <si>
    <t>ochrana obyvatelstva</t>
  </si>
  <si>
    <t xml:space="preserve">ROK 2010 (do 31.12.2010) </t>
  </si>
  <si>
    <t>komunikace ob.soubor Hliniště</t>
  </si>
  <si>
    <t>IV.etapa obchvatu  (aktualizace PD dle n.zák.)</t>
  </si>
  <si>
    <t>parkoviště v Záviškově ulici</t>
  </si>
  <si>
    <t>osvětlení přechodů v VM</t>
  </si>
  <si>
    <t>prodloužení chodníku u školy Mostiště</t>
  </si>
  <si>
    <t>sídliště Čech.sady II.</t>
  </si>
  <si>
    <t>přístřešek aut.zastávky Bezděkov</t>
  </si>
  <si>
    <t>chodník Olší nad Oslavou</t>
  </si>
  <si>
    <t>komunikace Lipnice</t>
  </si>
  <si>
    <t>přechod a obslužný chodník Mostiště</t>
  </si>
  <si>
    <t>parkoviště u nového hřbitova</t>
  </si>
  <si>
    <t>parkovací státní ul. Gen.Jaroše</t>
  </si>
  <si>
    <t>rekonstrukce MK Ve Vilách</t>
  </si>
  <si>
    <t>park.stání ul.Krškova</t>
  </si>
  <si>
    <t>příspěvky SVaK-kanalizace (nekons.položky)</t>
  </si>
  <si>
    <t>ZŠ Oslavická-invest.transfer přísp.organizaci</t>
  </si>
  <si>
    <t>majetkový podíl TS</t>
  </si>
  <si>
    <t>příspěvky SVaK-vodovody (nekons.položky)</t>
  </si>
  <si>
    <t>skládka TKO</t>
  </si>
  <si>
    <t>celkem investice k 31.12.2010</t>
  </si>
  <si>
    <t>celkem opravy k 31.12.2010</t>
  </si>
  <si>
    <t>poříz.,zachov. A obnova hodnot míst.významu</t>
  </si>
  <si>
    <t>Provedené opravy v roce 2010</t>
  </si>
  <si>
    <t>Přehled investic realizovaných v roce 2010</t>
  </si>
  <si>
    <t>Příloha č. 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</si>
</sst>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1" fillId="0" borderId="3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1" fillId="0" borderId="33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38" xfId="0" applyFont="1" applyBorder="1" applyAlignment="1">
      <alignment/>
    </xf>
    <xf numFmtId="4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4" fillId="0" borderId="25" xfId="0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4" fontId="1" fillId="0" borderId="44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33" xfId="0" applyBorder="1" applyAlignment="1">
      <alignment/>
    </xf>
    <xf numFmtId="4" fontId="0" fillId="0" borderId="26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43" xfId="0" applyNumberFormat="1" applyBorder="1" applyAlignment="1">
      <alignment/>
    </xf>
    <xf numFmtId="0" fontId="0" fillId="0" borderId="46" xfId="0" applyBorder="1" applyAlignment="1">
      <alignment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49" xfId="0" applyNumberFormat="1" applyBorder="1" applyAlignment="1">
      <alignment/>
    </xf>
    <xf numFmtId="0" fontId="0" fillId="0" borderId="28" xfId="0" applyBorder="1" applyAlignment="1">
      <alignment/>
    </xf>
    <xf numFmtId="4" fontId="0" fillId="0" borderId="33" xfId="0" applyNumberFormat="1" applyBorder="1" applyAlignment="1">
      <alignment/>
    </xf>
    <xf numFmtId="0" fontId="1" fillId="0" borderId="25" xfId="0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4" fontId="5" fillId="33" borderId="30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3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33" borderId="26" xfId="0" applyFont="1" applyFill="1" applyBorder="1" applyAlignment="1">
      <alignment/>
    </xf>
    <xf numFmtId="4" fontId="1" fillId="33" borderId="33" xfId="0" applyNumberFormat="1" applyFont="1" applyFill="1" applyBorder="1" applyAlignment="1">
      <alignment/>
    </xf>
    <xf numFmtId="3" fontId="1" fillId="33" borderId="50" xfId="0" applyNumberFormat="1" applyFont="1" applyFill="1" applyBorder="1" applyAlignment="1">
      <alignment/>
    </xf>
    <xf numFmtId="4" fontId="1" fillId="33" borderId="51" xfId="0" applyNumberFormat="1" applyFont="1" applyFill="1" applyBorder="1" applyAlignment="1">
      <alignment/>
    </xf>
    <xf numFmtId="3" fontId="1" fillId="33" borderId="52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5" fillId="0" borderId="38" xfId="0" applyFont="1" applyBorder="1" applyAlignment="1">
      <alignment/>
    </xf>
    <xf numFmtId="4" fontId="5" fillId="0" borderId="39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0" fontId="5" fillId="0" borderId="26" xfId="0" applyFont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4" fontId="5" fillId="0" borderId="44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6" fillId="0" borderId="22" xfId="0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53" xfId="0" applyNumberFormat="1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4" xfId="0" applyFont="1" applyFill="1" applyBorder="1" applyAlignment="1">
      <alignment/>
    </xf>
    <xf numFmtId="4" fontId="6" fillId="0" borderId="54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0" fontId="6" fillId="0" borderId="55" xfId="0" applyFont="1" applyBorder="1" applyAlignment="1">
      <alignment/>
    </xf>
    <xf numFmtId="0" fontId="7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24" xfId="0" applyFont="1" applyBorder="1" applyAlignment="1">
      <alignment/>
    </xf>
    <xf numFmtId="4" fontId="6" fillId="0" borderId="56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57" xfId="0" applyNumberFormat="1" applyFont="1" applyBorder="1" applyAlignment="1">
      <alignment/>
    </xf>
    <xf numFmtId="4" fontId="6" fillId="0" borderId="58" xfId="0" applyNumberFormat="1" applyFont="1" applyBorder="1" applyAlignment="1">
      <alignment/>
    </xf>
    <xf numFmtId="4" fontId="6" fillId="0" borderId="58" xfId="0" applyNumberFormat="1" applyFont="1" applyFill="1" applyBorder="1" applyAlignment="1">
      <alignment/>
    </xf>
    <xf numFmtId="4" fontId="6" fillId="0" borderId="59" xfId="0" applyNumberFormat="1" applyFont="1" applyBorder="1" applyAlignment="1">
      <alignment/>
    </xf>
    <xf numFmtId="4" fontId="6" fillId="0" borderId="55" xfId="0" applyNumberFormat="1" applyFont="1" applyBorder="1" applyAlignment="1">
      <alignment/>
    </xf>
    <xf numFmtId="0" fontId="6" fillId="0" borderId="60" xfId="0" applyFont="1" applyBorder="1" applyAlignment="1">
      <alignment/>
    </xf>
    <xf numFmtId="0" fontId="6" fillId="0" borderId="43" xfId="0" applyFont="1" applyBorder="1" applyAlignment="1">
      <alignment/>
    </xf>
    <xf numFmtId="4" fontId="6" fillId="0" borderId="43" xfId="0" applyNumberFormat="1" applyFont="1" applyBorder="1" applyAlignment="1">
      <alignment/>
    </xf>
    <xf numFmtId="4" fontId="6" fillId="0" borderId="44" xfId="0" applyNumberFormat="1" applyFont="1" applyBorder="1" applyAlignment="1">
      <alignment/>
    </xf>
    <xf numFmtId="4" fontId="6" fillId="0" borderId="3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6" fillId="35" borderId="0" xfId="0" applyNumberFormat="1" applyFont="1" applyFill="1" applyAlignment="1">
      <alignment/>
    </xf>
    <xf numFmtId="4" fontId="5" fillId="35" borderId="38" xfId="0" applyNumberFormat="1" applyFont="1" applyFill="1" applyBorder="1" applyAlignment="1">
      <alignment/>
    </xf>
    <xf numFmtId="4" fontId="5" fillId="35" borderId="26" xfId="0" applyNumberFormat="1" applyFont="1" applyFill="1" applyBorder="1" applyAlignment="1">
      <alignment/>
    </xf>
    <xf numFmtId="4" fontId="7" fillId="35" borderId="10" xfId="0" applyNumberFormat="1" applyFont="1" applyFill="1" applyBorder="1" applyAlignment="1">
      <alignment/>
    </xf>
    <xf numFmtId="4" fontId="6" fillId="35" borderId="22" xfId="0" applyNumberFormat="1" applyFont="1" applyFill="1" applyBorder="1" applyAlignment="1">
      <alignment/>
    </xf>
    <xf numFmtId="4" fontId="6" fillId="35" borderId="23" xfId="0" applyNumberFormat="1" applyFont="1" applyFill="1" applyBorder="1" applyAlignment="1">
      <alignment/>
    </xf>
    <xf numFmtId="4" fontId="6" fillId="35" borderId="24" xfId="0" applyNumberFormat="1" applyFont="1" applyFill="1" applyBorder="1" applyAlignment="1">
      <alignment/>
    </xf>
    <xf numFmtId="4" fontId="6" fillId="35" borderId="12" xfId="0" applyNumberFormat="1" applyFont="1" applyFill="1" applyBorder="1" applyAlignment="1">
      <alignment/>
    </xf>
    <xf numFmtId="4" fontId="6" fillId="35" borderId="13" xfId="0" applyNumberFormat="1" applyFont="1" applyFill="1" applyBorder="1" applyAlignment="1">
      <alignment/>
    </xf>
    <xf numFmtId="4" fontId="6" fillId="35" borderId="16" xfId="0" applyNumberFormat="1" applyFont="1" applyFill="1" applyBorder="1" applyAlignment="1">
      <alignment/>
    </xf>
    <xf numFmtId="4" fontId="6" fillId="35" borderId="43" xfId="0" applyNumberFormat="1" applyFont="1" applyFill="1" applyBorder="1" applyAlignment="1">
      <alignment/>
    </xf>
    <xf numFmtId="0" fontId="6" fillId="35" borderId="22" xfId="0" applyFont="1" applyFill="1" applyBorder="1" applyAlignment="1">
      <alignment/>
    </xf>
    <xf numFmtId="4" fontId="6" fillId="35" borderId="32" xfId="0" applyNumberFormat="1" applyFont="1" applyFill="1" applyBorder="1" applyAlignment="1">
      <alignment/>
    </xf>
    <xf numFmtId="4" fontId="6" fillId="35" borderId="34" xfId="0" applyNumberFormat="1" applyFont="1" applyFill="1" applyBorder="1" applyAlignment="1">
      <alignment/>
    </xf>
    <xf numFmtId="4" fontId="6" fillId="35" borderId="18" xfId="0" applyNumberFormat="1" applyFont="1" applyFill="1" applyBorder="1" applyAlignment="1">
      <alignment/>
    </xf>
    <xf numFmtId="0" fontId="6" fillId="35" borderId="23" xfId="0" applyFont="1" applyFill="1" applyBorder="1" applyAlignment="1">
      <alignment/>
    </xf>
    <xf numFmtId="4" fontId="6" fillId="35" borderId="28" xfId="0" applyNumberFormat="1" applyFont="1" applyFill="1" applyBorder="1" applyAlignment="1">
      <alignment/>
    </xf>
    <xf numFmtId="4" fontId="6" fillId="35" borderId="35" xfId="0" applyNumberFormat="1" applyFont="1" applyFill="1" applyBorder="1" applyAlignment="1">
      <alignment/>
    </xf>
    <xf numFmtId="4" fontId="6" fillId="35" borderId="19" xfId="0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4" fontId="5" fillId="35" borderId="0" xfId="0" applyNumberFormat="1" applyFont="1" applyFill="1" applyBorder="1" applyAlignment="1">
      <alignment/>
    </xf>
    <xf numFmtId="4" fontId="5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38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8" fillId="35" borderId="22" xfId="0" applyFont="1" applyFill="1" applyBorder="1" applyAlignment="1">
      <alignment/>
    </xf>
    <xf numFmtId="0" fontId="8" fillId="35" borderId="23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7" fillId="35" borderId="0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43" xfId="0" applyFont="1" applyBorder="1" applyAlignment="1">
      <alignment/>
    </xf>
    <xf numFmtId="4" fontId="6" fillId="35" borderId="61" xfId="0" applyNumberFormat="1" applyFont="1" applyFill="1" applyBorder="1" applyAlignment="1">
      <alignment/>
    </xf>
    <xf numFmtId="4" fontId="6" fillId="35" borderId="62" xfId="0" applyNumberFormat="1" applyFont="1" applyFill="1" applyBorder="1" applyAlignment="1">
      <alignment/>
    </xf>
    <xf numFmtId="4" fontId="6" fillId="0" borderId="61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30" xfId="0" applyNumberFormat="1" applyFont="1" applyFill="1" applyBorder="1" applyAlignment="1">
      <alignment/>
    </xf>
    <xf numFmtId="0" fontId="5" fillId="16" borderId="10" xfId="0" applyFont="1" applyFill="1" applyBorder="1" applyAlignment="1">
      <alignment/>
    </xf>
    <xf numFmtId="4" fontId="5" fillId="16" borderId="10" xfId="0" applyNumberFormat="1" applyFont="1" applyFill="1" applyBorder="1" applyAlignment="1">
      <alignment/>
    </xf>
    <xf numFmtId="0" fontId="5" fillId="0" borderId="6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57" xfId="0" applyNumberFormat="1" applyFont="1" applyFill="1" applyBorder="1" applyAlignment="1">
      <alignment/>
    </xf>
    <xf numFmtId="4" fontId="6" fillId="0" borderId="55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0" fontId="5" fillId="16" borderId="63" xfId="0" applyFont="1" applyFill="1" applyBorder="1" applyAlignment="1">
      <alignment/>
    </xf>
    <xf numFmtId="4" fontId="5" fillId="16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6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A7">
      <selection activeCell="A1" sqref="A1"/>
    </sheetView>
  </sheetViews>
  <sheetFormatPr defaultColWidth="9.00390625" defaultRowHeight="12.75"/>
  <cols>
    <col min="1" max="1" width="36.625" style="0" customWidth="1"/>
    <col min="2" max="2" width="11.625" style="2" bestFit="1" customWidth="1"/>
    <col min="3" max="3" width="10.375" style="2" bestFit="1" customWidth="1"/>
    <col min="4" max="4" width="7.625" style="6" bestFit="1" customWidth="1"/>
    <col min="5" max="5" width="10.375" style="2" bestFit="1" customWidth="1"/>
    <col min="6" max="6" width="9.25390625" style="6" bestFit="1" customWidth="1"/>
    <col min="8" max="8" width="10.375" style="0" bestFit="1" customWidth="1"/>
    <col min="10" max="10" width="10.375" style="0" bestFit="1" customWidth="1"/>
  </cols>
  <sheetData>
    <row r="1" ht="12.75">
      <c r="A1" s="35" t="s">
        <v>154</v>
      </c>
    </row>
    <row r="2" ht="13.5" thickBot="1"/>
    <row r="3" spans="1:6" s="35" customFormat="1" ht="12.75">
      <c r="A3" s="36" t="s">
        <v>0</v>
      </c>
      <c r="B3" s="37" t="s">
        <v>1</v>
      </c>
      <c r="C3" s="37" t="s">
        <v>40</v>
      </c>
      <c r="D3" s="38" t="s">
        <v>4</v>
      </c>
      <c r="E3" s="39"/>
      <c r="F3" s="40"/>
    </row>
    <row r="4" spans="1:6" s="35" customFormat="1" ht="13.5" thickBot="1">
      <c r="A4" s="21"/>
      <c r="B4" s="28" t="s">
        <v>2</v>
      </c>
      <c r="C4" s="28" t="s">
        <v>3</v>
      </c>
      <c r="D4" s="41" t="s">
        <v>5</v>
      </c>
      <c r="E4" s="42" t="s">
        <v>6</v>
      </c>
      <c r="F4" s="43" t="s">
        <v>7</v>
      </c>
    </row>
    <row r="5" spans="1:6" ht="13.5" thickBot="1">
      <c r="A5" s="78" t="s">
        <v>10</v>
      </c>
      <c r="B5" s="34"/>
      <c r="C5" s="34"/>
      <c r="D5" s="7"/>
      <c r="E5" s="3"/>
      <c r="F5" s="8"/>
    </row>
    <row r="6" spans="1:6" ht="12.75">
      <c r="A6" s="17" t="s">
        <v>8</v>
      </c>
      <c r="B6" s="22">
        <v>1151.7</v>
      </c>
      <c r="C6" s="22">
        <v>1151.7</v>
      </c>
      <c r="D6" s="29">
        <v>0</v>
      </c>
      <c r="E6" s="4">
        <v>1151.7</v>
      </c>
      <c r="F6" s="13">
        <v>0</v>
      </c>
    </row>
    <row r="7" spans="1:6" ht="12.75">
      <c r="A7" s="18" t="s">
        <v>9</v>
      </c>
      <c r="B7" s="23">
        <v>968.2</v>
      </c>
      <c r="C7" s="23">
        <v>968.2</v>
      </c>
      <c r="D7" s="30">
        <v>0</v>
      </c>
      <c r="E7" s="5">
        <v>968.2</v>
      </c>
      <c r="F7" s="14">
        <v>0</v>
      </c>
    </row>
    <row r="8" spans="1:6" ht="12.75">
      <c r="A8" s="18" t="s">
        <v>11</v>
      </c>
      <c r="B8" s="23">
        <v>4038</v>
      </c>
      <c r="C8" s="23">
        <v>1058</v>
      </c>
      <c r="D8" s="30">
        <v>0</v>
      </c>
      <c r="E8" s="5">
        <v>1058</v>
      </c>
      <c r="F8" s="14">
        <v>0</v>
      </c>
    </row>
    <row r="9" spans="1:6" ht="12.75">
      <c r="A9" s="18" t="s">
        <v>12</v>
      </c>
      <c r="B9" s="23">
        <v>1650</v>
      </c>
      <c r="C9" s="23">
        <v>1660</v>
      </c>
      <c r="D9" s="30">
        <v>0</v>
      </c>
      <c r="E9" s="5">
        <v>1660</v>
      </c>
      <c r="F9" s="14">
        <v>0</v>
      </c>
    </row>
    <row r="10" spans="1:6" ht="12.75">
      <c r="A10" s="18" t="s">
        <v>13</v>
      </c>
      <c r="B10" s="23">
        <v>430</v>
      </c>
      <c r="C10" s="23">
        <v>429</v>
      </c>
      <c r="D10" s="30">
        <v>0</v>
      </c>
      <c r="E10" s="5">
        <v>429</v>
      </c>
      <c r="F10" s="14">
        <v>0</v>
      </c>
    </row>
    <row r="11" spans="1:6" ht="12.75">
      <c r="A11" s="18" t="s">
        <v>14</v>
      </c>
      <c r="B11" s="23">
        <v>60</v>
      </c>
      <c r="C11" s="23">
        <v>60</v>
      </c>
      <c r="D11" s="30">
        <v>0</v>
      </c>
      <c r="E11" s="5">
        <v>60</v>
      </c>
      <c r="F11" s="14">
        <v>0</v>
      </c>
    </row>
    <row r="12" spans="1:6" ht="12.75">
      <c r="A12" s="18" t="s">
        <v>15</v>
      </c>
      <c r="B12" s="23">
        <v>360</v>
      </c>
      <c r="C12" s="23">
        <v>246</v>
      </c>
      <c r="D12" s="30">
        <v>0</v>
      </c>
      <c r="E12" s="5">
        <v>246</v>
      </c>
      <c r="F12" s="14">
        <v>0</v>
      </c>
    </row>
    <row r="13" spans="1:6" ht="12.75">
      <c r="A13" s="18" t="s">
        <v>16</v>
      </c>
      <c r="B13" s="23">
        <v>1500</v>
      </c>
      <c r="C13" s="23">
        <v>1449</v>
      </c>
      <c r="D13" s="30">
        <v>0</v>
      </c>
      <c r="E13" s="5">
        <v>1449</v>
      </c>
      <c r="F13" s="14">
        <v>0</v>
      </c>
    </row>
    <row r="14" spans="1:6" ht="12.75">
      <c r="A14" s="18" t="s">
        <v>17</v>
      </c>
      <c r="B14" s="23">
        <v>404</v>
      </c>
      <c r="C14" s="23">
        <v>404</v>
      </c>
      <c r="D14" s="30">
        <v>0</v>
      </c>
      <c r="E14" s="5">
        <v>404</v>
      </c>
      <c r="F14" s="14">
        <v>0</v>
      </c>
    </row>
    <row r="15" spans="1:6" ht="12.75">
      <c r="A15" s="18" t="s">
        <v>18</v>
      </c>
      <c r="B15" s="23">
        <v>53561.2</v>
      </c>
      <c r="C15" s="23">
        <v>53801</v>
      </c>
      <c r="D15" s="30">
        <v>50062</v>
      </c>
      <c r="E15" s="5">
        <f>SUM(C15-D15)</f>
        <v>3739</v>
      </c>
      <c r="F15" s="14">
        <v>0</v>
      </c>
    </row>
    <row r="16" spans="1:6" ht="12.75">
      <c r="A16" s="18" t="s">
        <v>19</v>
      </c>
      <c r="B16" s="23">
        <v>1300</v>
      </c>
      <c r="C16" s="23">
        <v>1201</v>
      </c>
      <c r="D16" s="30">
        <v>0</v>
      </c>
      <c r="E16" s="5">
        <v>1201</v>
      </c>
      <c r="F16" s="14">
        <v>0</v>
      </c>
    </row>
    <row r="17" spans="1:6" ht="12.75">
      <c r="A17" s="18" t="s">
        <v>20</v>
      </c>
      <c r="B17" s="23">
        <v>2931.8</v>
      </c>
      <c r="C17" s="23">
        <v>2810</v>
      </c>
      <c r="D17" s="30">
        <v>0</v>
      </c>
      <c r="E17" s="5">
        <v>2810</v>
      </c>
      <c r="F17" s="14">
        <v>0</v>
      </c>
    </row>
    <row r="18" spans="1:6" ht="12.75">
      <c r="A18" s="18" t="s">
        <v>21</v>
      </c>
      <c r="B18" s="23">
        <v>1750</v>
      </c>
      <c r="C18" s="23">
        <v>1748</v>
      </c>
      <c r="D18" s="30">
        <v>0</v>
      </c>
      <c r="E18" s="5">
        <v>1748</v>
      </c>
      <c r="F18" s="14">
        <v>0</v>
      </c>
    </row>
    <row r="19" spans="1:6" ht="12.75">
      <c r="A19" s="18" t="s">
        <v>22</v>
      </c>
      <c r="B19" s="23">
        <v>7838</v>
      </c>
      <c r="C19" s="23">
        <v>7611</v>
      </c>
      <c r="D19" s="30">
        <v>0</v>
      </c>
      <c r="E19" s="5">
        <f>SUM(C19-F19)</f>
        <v>1611</v>
      </c>
      <c r="F19" s="14">
        <v>6000</v>
      </c>
    </row>
    <row r="20" spans="1:6" ht="12.75">
      <c r="A20" s="18" t="s">
        <v>23</v>
      </c>
      <c r="B20" s="23">
        <v>350</v>
      </c>
      <c r="C20" s="23">
        <v>350</v>
      </c>
      <c r="D20" s="30">
        <v>0</v>
      </c>
      <c r="E20" s="5">
        <v>350</v>
      </c>
      <c r="F20" s="14">
        <v>0</v>
      </c>
    </row>
    <row r="21" spans="1:6" ht="12.75">
      <c r="A21" s="18" t="s">
        <v>24</v>
      </c>
      <c r="B21" s="23">
        <v>15476</v>
      </c>
      <c r="C21" s="23">
        <v>3226</v>
      </c>
      <c r="D21" s="30">
        <v>0</v>
      </c>
      <c r="E21" s="5">
        <v>3226</v>
      </c>
      <c r="F21" s="14">
        <v>0</v>
      </c>
    </row>
    <row r="22" spans="1:6" ht="12.75">
      <c r="A22" s="18" t="s">
        <v>39</v>
      </c>
      <c r="B22" s="23">
        <v>70</v>
      </c>
      <c r="C22" s="23">
        <v>76</v>
      </c>
      <c r="D22" s="30">
        <v>0</v>
      </c>
      <c r="E22" s="5">
        <v>76</v>
      </c>
      <c r="F22" s="14">
        <v>0</v>
      </c>
    </row>
    <row r="23" spans="1:6" ht="12.75">
      <c r="A23" s="18" t="s">
        <v>25</v>
      </c>
      <c r="B23" s="23">
        <v>45</v>
      </c>
      <c r="C23" s="23">
        <v>45</v>
      </c>
      <c r="D23" s="30">
        <v>0</v>
      </c>
      <c r="E23" s="5">
        <v>45</v>
      </c>
      <c r="F23" s="14">
        <v>0</v>
      </c>
    </row>
    <row r="24" spans="1:6" ht="12.75">
      <c r="A24" s="18" t="s">
        <v>26</v>
      </c>
      <c r="B24" s="23">
        <v>86.3</v>
      </c>
      <c r="C24" s="23">
        <v>86.7</v>
      </c>
      <c r="D24" s="30">
        <v>0</v>
      </c>
      <c r="E24" s="5">
        <v>86.7</v>
      </c>
      <c r="F24" s="14">
        <v>0</v>
      </c>
    </row>
    <row r="25" spans="1:6" ht="12.75">
      <c r="A25" s="18" t="s">
        <v>27</v>
      </c>
      <c r="B25" s="23">
        <v>293.3</v>
      </c>
      <c r="C25" s="23">
        <v>293</v>
      </c>
      <c r="D25" s="30">
        <v>0</v>
      </c>
      <c r="E25" s="5">
        <v>293</v>
      </c>
      <c r="F25" s="14">
        <v>0</v>
      </c>
    </row>
    <row r="26" spans="1:6" ht="12.75">
      <c r="A26" s="18" t="s">
        <v>28</v>
      </c>
      <c r="B26" s="23">
        <v>250</v>
      </c>
      <c r="C26" s="23">
        <v>20</v>
      </c>
      <c r="D26" s="30">
        <v>0</v>
      </c>
      <c r="E26" s="5">
        <v>20</v>
      </c>
      <c r="F26" s="14">
        <v>0</v>
      </c>
    </row>
    <row r="27" spans="1:6" ht="12.75">
      <c r="A27" s="18" t="s">
        <v>29</v>
      </c>
      <c r="B27" s="23">
        <v>160</v>
      </c>
      <c r="C27" s="23">
        <v>168</v>
      </c>
      <c r="D27" s="30">
        <v>0</v>
      </c>
      <c r="E27" s="5">
        <v>168</v>
      </c>
      <c r="F27" s="14">
        <v>0</v>
      </c>
    </row>
    <row r="28" spans="1:6" ht="12.75">
      <c r="A28" s="18" t="s">
        <v>30</v>
      </c>
      <c r="B28" s="23">
        <v>147</v>
      </c>
      <c r="C28" s="23">
        <v>149</v>
      </c>
      <c r="D28" s="30">
        <v>0</v>
      </c>
      <c r="E28" s="5">
        <v>149</v>
      </c>
      <c r="F28" s="14">
        <v>0</v>
      </c>
    </row>
    <row r="29" spans="1:6" ht="12.75">
      <c r="A29" s="18" t="s">
        <v>31</v>
      </c>
      <c r="B29" s="23">
        <v>242.7</v>
      </c>
      <c r="C29" s="23">
        <v>210</v>
      </c>
      <c r="D29" s="30">
        <v>0</v>
      </c>
      <c r="E29" s="5">
        <v>210</v>
      </c>
      <c r="F29" s="14">
        <v>0</v>
      </c>
    </row>
    <row r="30" spans="1:6" ht="12.75">
      <c r="A30" s="18" t="s">
        <v>32</v>
      </c>
      <c r="B30" s="23">
        <v>994</v>
      </c>
      <c r="C30" s="23">
        <v>1070</v>
      </c>
      <c r="D30" s="30">
        <v>0</v>
      </c>
      <c r="E30" s="5">
        <v>1070</v>
      </c>
      <c r="F30" s="14">
        <v>0</v>
      </c>
    </row>
    <row r="31" spans="1:6" ht="12.75">
      <c r="A31" s="18" t="s">
        <v>33</v>
      </c>
      <c r="B31" s="23">
        <v>645</v>
      </c>
      <c r="C31" s="23">
        <v>620</v>
      </c>
      <c r="D31" s="30">
        <v>0</v>
      </c>
      <c r="E31" s="5">
        <v>620</v>
      </c>
      <c r="F31" s="14">
        <v>0</v>
      </c>
    </row>
    <row r="32" spans="1:6" ht="12.75">
      <c r="A32" s="18" t="s">
        <v>34</v>
      </c>
      <c r="B32" s="23">
        <v>8532.5</v>
      </c>
      <c r="C32" s="23">
        <v>8534</v>
      </c>
      <c r="D32" s="30">
        <v>8500</v>
      </c>
      <c r="E32" s="5">
        <v>34</v>
      </c>
      <c r="F32" s="14">
        <v>0</v>
      </c>
    </row>
    <row r="33" spans="1:6" ht="12.75">
      <c r="A33" s="18" t="s">
        <v>35</v>
      </c>
      <c r="B33" s="23">
        <v>4032.5</v>
      </c>
      <c r="C33" s="23">
        <v>4034</v>
      </c>
      <c r="D33" s="30">
        <v>4000</v>
      </c>
      <c r="E33" s="5">
        <v>34</v>
      </c>
      <c r="F33" s="14">
        <v>0</v>
      </c>
    </row>
    <row r="34" spans="1:6" ht="12.75">
      <c r="A34" s="18" t="s">
        <v>36</v>
      </c>
      <c r="B34" s="23">
        <v>532</v>
      </c>
      <c r="C34" s="23">
        <v>534</v>
      </c>
      <c r="D34" s="30">
        <v>500</v>
      </c>
      <c r="E34" s="5">
        <v>34</v>
      </c>
      <c r="F34" s="14">
        <v>0</v>
      </c>
    </row>
    <row r="35" spans="1:6" ht="13.5" thickBot="1">
      <c r="A35" s="19" t="s">
        <v>37</v>
      </c>
      <c r="B35" s="24">
        <v>131</v>
      </c>
      <c r="C35" s="24">
        <v>129</v>
      </c>
      <c r="D35" s="31">
        <v>0</v>
      </c>
      <c r="E35" s="9">
        <v>129</v>
      </c>
      <c r="F35" s="15">
        <v>0</v>
      </c>
    </row>
    <row r="36" spans="1:6" ht="13.5" thickBot="1">
      <c r="A36" s="1" t="s">
        <v>59</v>
      </c>
      <c r="B36" s="25">
        <f>SUM(B6:B35)</f>
        <v>109930.2</v>
      </c>
      <c r="C36" s="25">
        <f>SUM(C6:C35)</f>
        <v>94141.59999999999</v>
      </c>
      <c r="D36" s="32">
        <f>SUM(D6:D35)</f>
        <v>63062</v>
      </c>
      <c r="E36" s="10">
        <f>SUM(E6:E35)</f>
        <v>25079.600000000002</v>
      </c>
      <c r="F36" s="11">
        <f>SUM(F6:F35)</f>
        <v>6000</v>
      </c>
    </row>
    <row r="37" spans="1:10" ht="12.75">
      <c r="A37" s="20"/>
      <c r="B37" s="26"/>
      <c r="C37" s="26"/>
      <c r="D37" s="33"/>
      <c r="E37" s="12"/>
      <c r="F37" s="16"/>
      <c r="H37" s="2"/>
      <c r="J37" s="2"/>
    </row>
    <row r="38" spans="1:8" ht="12.75">
      <c r="A38" s="19" t="s">
        <v>38</v>
      </c>
      <c r="B38" s="24">
        <f>SUM(B41-B36)</f>
        <v>12493.100000000006</v>
      </c>
      <c r="C38" s="24">
        <f>SUM(C41-C36)</f>
        <v>4683.400000000009</v>
      </c>
      <c r="D38" s="31">
        <f>SUM(D41-D36)</f>
        <v>0</v>
      </c>
      <c r="E38" s="9">
        <f>SUM(E41-E36)</f>
        <v>4683.399999999998</v>
      </c>
      <c r="F38" s="15">
        <f>SUM(F41-F36)</f>
        <v>0</v>
      </c>
      <c r="H38" s="2"/>
    </row>
    <row r="39" spans="1:6" ht="12.75">
      <c r="A39" s="20" t="s">
        <v>41</v>
      </c>
      <c r="B39" s="26"/>
      <c r="C39" s="26"/>
      <c r="D39" s="33"/>
      <c r="E39" s="12"/>
      <c r="F39" s="16"/>
    </row>
    <row r="40" spans="1:6" ht="12.75">
      <c r="A40" s="17" t="s">
        <v>42</v>
      </c>
      <c r="B40" s="27"/>
      <c r="C40" s="27"/>
      <c r="D40" s="29"/>
      <c r="E40" s="4"/>
      <c r="F40" s="13"/>
    </row>
    <row r="41" spans="1:6" ht="13.5" thickBot="1">
      <c r="A41" s="81" t="s">
        <v>151</v>
      </c>
      <c r="B41" s="82">
        <v>122423.3</v>
      </c>
      <c r="C41" s="82">
        <v>98825</v>
      </c>
      <c r="D41" s="83">
        <v>63062</v>
      </c>
      <c r="E41" s="84">
        <f>SUM(C41-D41-F41)</f>
        <v>29763</v>
      </c>
      <c r="F41" s="85">
        <v>6000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view="pageBreakPreview" zoomScaleSheetLayoutView="100" zoomScalePageLayoutView="0" workbookViewId="0" topLeftCell="A1">
      <selection activeCell="A32" sqref="A32"/>
    </sheetView>
  </sheetViews>
  <sheetFormatPr defaultColWidth="9.00390625" defaultRowHeight="12.75"/>
  <cols>
    <col min="1" max="1" width="35.125" style="0" bestFit="1" customWidth="1"/>
    <col min="2" max="3" width="10.125" style="0" bestFit="1" customWidth="1"/>
    <col min="4" max="4" width="7.125" style="0" bestFit="1" customWidth="1"/>
    <col min="6" max="6" width="5.625" style="0" bestFit="1" customWidth="1"/>
  </cols>
  <sheetData>
    <row r="1" ht="13.5" thickBot="1"/>
    <row r="2" spans="1:6" ht="12.75">
      <c r="A2" s="36" t="s">
        <v>0</v>
      </c>
      <c r="B2" s="37" t="s">
        <v>1</v>
      </c>
      <c r="C2" s="37" t="s">
        <v>40</v>
      </c>
      <c r="D2" s="38" t="s">
        <v>4</v>
      </c>
      <c r="E2" s="39"/>
      <c r="F2" s="40"/>
    </row>
    <row r="3" spans="1:6" ht="13.5" thickBot="1">
      <c r="A3" s="21"/>
      <c r="B3" s="28" t="s">
        <v>2</v>
      </c>
      <c r="C3" s="28" t="s">
        <v>3</v>
      </c>
      <c r="D3" s="41" t="s">
        <v>5</v>
      </c>
      <c r="E3" s="42" t="s">
        <v>6</v>
      </c>
      <c r="F3" s="43" t="s">
        <v>7</v>
      </c>
    </row>
    <row r="4" spans="1:6" ht="13.5" thickBot="1">
      <c r="A4" s="78" t="s">
        <v>43</v>
      </c>
      <c r="B4" s="34"/>
      <c r="C4" s="34"/>
      <c r="D4" s="7"/>
      <c r="E4" s="3"/>
      <c r="F4" s="8"/>
    </row>
    <row r="5" spans="1:6" ht="12.75">
      <c r="A5" s="17" t="s">
        <v>54</v>
      </c>
      <c r="B5" s="22">
        <v>394</v>
      </c>
      <c r="C5" s="22">
        <v>394</v>
      </c>
      <c r="D5" s="29">
        <v>0</v>
      </c>
      <c r="E5" s="4">
        <v>394</v>
      </c>
      <c r="F5" s="13">
        <v>0</v>
      </c>
    </row>
    <row r="6" spans="1:6" ht="12.75">
      <c r="A6" s="18" t="s">
        <v>44</v>
      </c>
      <c r="B6" s="23">
        <v>2177</v>
      </c>
      <c r="C6" s="23">
        <v>2176</v>
      </c>
      <c r="D6" s="30">
        <v>0</v>
      </c>
      <c r="E6" s="5">
        <v>2176</v>
      </c>
      <c r="F6" s="14">
        <v>0</v>
      </c>
    </row>
    <row r="7" spans="1:6" ht="12.75">
      <c r="A7" s="18" t="s">
        <v>11</v>
      </c>
      <c r="B7" s="23">
        <v>3278.5</v>
      </c>
      <c r="C7" s="23">
        <v>990</v>
      </c>
      <c r="D7" s="30">
        <v>0</v>
      </c>
      <c r="E7" s="5">
        <v>990</v>
      </c>
      <c r="F7" s="14">
        <v>0</v>
      </c>
    </row>
    <row r="8" spans="1:6" ht="12.75">
      <c r="A8" s="18" t="s">
        <v>45</v>
      </c>
      <c r="B8" s="23">
        <v>150</v>
      </c>
      <c r="C8" s="23">
        <v>150</v>
      </c>
      <c r="D8" s="30">
        <v>0</v>
      </c>
      <c r="E8" s="5">
        <v>150</v>
      </c>
      <c r="F8" s="14">
        <v>0</v>
      </c>
    </row>
    <row r="9" spans="1:6" ht="12.75">
      <c r="A9" s="18" t="s">
        <v>46</v>
      </c>
      <c r="B9" s="23">
        <v>500</v>
      </c>
      <c r="C9" s="23">
        <v>511</v>
      </c>
      <c r="D9" s="30">
        <v>0</v>
      </c>
      <c r="E9" s="5">
        <v>511</v>
      </c>
      <c r="F9" s="14">
        <v>0</v>
      </c>
    </row>
    <row r="10" spans="1:6" ht="12.75">
      <c r="A10" s="18" t="s">
        <v>47</v>
      </c>
      <c r="B10" s="23">
        <v>478</v>
      </c>
      <c r="C10" s="23">
        <v>327</v>
      </c>
      <c r="D10" s="30">
        <v>0</v>
      </c>
      <c r="E10" s="5">
        <v>327</v>
      </c>
      <c r="F10" s="14">
        <v>0</v>
      </c>
    </row>
    <row r="11" spans="1:6" ht="12.75">
      <c r="A11" s="18" t="s">
        <v>48</v>
      </c>
      <c r="B11" s="23">
        <v>50</v>
      </c>
      <c r="C11" s="23">
        <v>220</v>
      </c>
      <c r="D11" s="30">
        <v>0</v>
      </c>
      <c r="E11" s="5">
        <v>220</v>
      </c>
      <c r="F11" s="14">
        <v>0</v>
      </c>
    </row>
    <row r="12" spans="1:6" ht="12.75">
      <c r="A12" s="18" t="s">
        <v>49</v>
      </c>
      <c r="B12" s="23">
        <v>1958</v>
      </c>
      <c r="C12" s="23">
        <v>1958</v>
      </c>
      <c r="D12" s="30">
        <v>290</v>
      </c>
      <c r="E12" s="5">
        <f>SUM(C12-D12)</f>
        <v>1668</v>
      </c>
      <c r="F12" s="14">
        <v>0</v>
      </c>
    </row>
    <row r="13" spans="1:6" ht="12.75">
      <c r="A13" s="18" t="s">
        <v>18</v>
      </c>
      <c r="B13" s="23">
        <v>8113</v>
      </c>
      <c r="C13" s="23">
        <v>7528</v>
      </c>
      <c r="D13" s="30">
        <v>5000</v>
      </c>
      <c r="E13" s="5">
        <v>2528</v>
      </c>
      <c r="F13" s="14">
        <v>0</v>
      </c>
    </row>
    <row r="14" spans="1:6" ht="12.75">
      <c r="A14" s="18" t="s">
        <v>23</v>
      </c>
      <c r="B14" s="23">
        <v>184</v>
      </c>
      <c r="C14" s="23">
        <v>184</v>
      </c>
      <c r="D14" s="30">
        <v>0</v>
      </c>
      <c r="E14" s="5">
        <v>184</v>
      </c>
      <c r="F14" s="14">
        <v>0</v>
      </c>
    </row>
    <row r="15" spans="1:6" ht="12.75">
      <c r="A15" s="18" t="s">
        <v>50</v>
      </c>
      <c r="B15" s="23">
        <v>54464</v>
      </c>
      <c r="C15" s="23">
        <v>45283</v>
      </c>
      <c r="D15" s="30">
        <v>0</v>
      </c>
      <c r="E15" s="5">
        <v>45283</v>
      </c>
      <c r="F15" s="14">
        <v>0</v>
      </c>
    </row>
    <row r="16" spans="1:6" ht="12.75">
      <c r="A16" s="18" t="s">
        <v>51</v>
      </c>
      <c r="B16" s="23">
        <v>220</v>
      </c>
      <c r="C16" s="23">
        <v>220</v>
      </c>
      <c r="D16" s="30">
        <v>0</v>
      </c>
      <c r="E16" s="5">
        <v>220</v>
      </c>
      <c r="F16" s="14">
        <v>0</v>
      </c>
    </row>
    <row r="17" spans="1:6" ht="12.75">
      <c r="A17" s="18" t="s">
        <v>25</v>
      </c>
      <c r="B17" s="23">
        <v>110</v>
      </c>
      <c r="C17" s="23">
        <v>110</v>
      </c>
      <c r="D17" s="30">
        <v>0</v>
      </c>
      <c r="E17" s="5">
        <v>110</v>
      </c>
      <c r="F17" s="14">
        <v>0</v>
      </c>
    </row>
    <row r="18" spans="1:6" ht="12.75">
      <c r="A18" s="18" t="s">
        <v>27</v>
      </c>
      <c r="B18" s="23">
        <v>118</v>
      </c>
      <c r="C18" s="23">
        <v>115</v>
      </c>
      <c r="D18" s="30">
        <v>0</v>
      </c>
      <c r="E18" s="5">
        <v>115</v>
      </c>
      <c r="F18" s="14">
        <v>0</v>
      </c>
    </row>
    <row r="19" spans="1:6" ht="12.75">
      <c r="A19" s="18" t="s">
        <v>28</v>
      </c>
      <c r="B19" s="23">
        <v>535</v>
      </c>
      <c r="C19" s="23">
        <v>535</v>
      </c>
      <c r="D19" s="30">
        <v>0</v>
      </c>
      <c r="E19" s="5">
        <v>535</v>
      </c>
      <c r="F19" s="14">
        <v>0</v>
      </c>
    </row>
    <row r="20" spans="1:7" ht="12.75">
      <c r="A20" s="18" t="s">
        <v>34</v>
      </c>
      <c r="B20" s="23">
        <v>9939</v>
      </c>
      <c r="C20" s="23">
        <v>9885</v>
      </c>
      <c r="D20" s="30">
        <v>4730</v>
      </c>
      <c r="E20" s="5">
        <f>SUM(C20-D20-F20)</f>
        <v>916</v>
      </c>
      <c r="F20" s="14">
        <v>4239</v>
      </c>
      <c r="G20" s="2"/>
    </row>
    <row r="21" spans="1:7" ht="12.75">
      <c r="A21" s="18" t="s">
        <v>52</v>
      </c>
      <c r="B21" s="23">
        <v>7379</v>
      </c>
      <c r="C21" s="23">
        <v>7297</v>
      </c>
      <c r="D21" s="30">
        <v>5500</v>
      </c>
      <c r="E21" s="5">
        <f>SUM(C21-D21-F21)</f>
        <v>77</v>
      </c>
      <c r="F21" s="14">
        <v>1720</v>
      </c>
      <c r="G21" s="6"/>
    </row>
    <row r="22" spans="1:6" ht="12.75">
      <c r="A22" s="18" t="s">
        <v>36</v>
      </c>
      <c r="B22" s="23">
        <v>11188.4</v>
      </c>
      <c r="C22" s="23">
        <v>8660</v>
      </c>
      <c r="D22" s="30">
        <v>8638</v>
      </c>
      <c r="E22" s="5">
        <f>SUM(C22-D22-F22)</f>
        <v>22</v>
      </c>
      <c r="F22" s="14">
        <v>0</v>
      </c>
    </row>
    <row r="23" spans="1:6" ht="12.75">
      <c r="A23" s="18" t="s">
        <v>53</v>
      </c>
      <c r="B23" s="23">
        <v>5831</v>
      </c>
      <c r="C23" s="23">
        <v>5542</v>
      </c>
      <c r="D23" s="30">
        <v>0</v>
      </c>
      <c r="E23" s="5">
        <v>5542</v>
      </c>
      <c r="F23" s="14">
        <v>0</v>
      </c>
    </row>
    <row r="24" spans="1:6" ht="12.75">
      <c r="A24" s="18" t="s">
        <v>55</v>
      </c>
      <c r="B24" s="23">
        <v>2079</v>
      </c>
      <c r="C24" s="23">
        <v>1588</v>
      </c>
      <c r="D24" s="30">
        <v>0</v>
      </c>
      <c r="E24" s="5">
        <v>1588</v>
      </c>
      <c r="F24" s="14">
        <v>0</v>
      </c>
    </row>
    <row r="25" spans="1:6" ht="12.75">
      <c r="A25" s="18" t="s">
        <v>56</v>
      </c>
      <c r="B25" s="23">
        <v>2035</v>
      </c>
      <c r="C25" s="23">
        <v>2035</v>
      </c>
      <c r="D25" s="30">
        <v>1177</v>
      </c>
      <c r="E25" s="5">
        <f>SUM(C25-D25-F25)</f>
        <v>858</v>
      </c>
      <c r="F25" s="14">
        <v>0</v>
      </c>
    </row>
    <row r="26" spans="1:6" ht="13.5" thickBot="1">
      <c r="A26" s="18" t="s">
        <v>57</v>
      </c>
      <c r="B26" s="23">
        <v>165</v>
      </c>
      <c r="C26" s="23">
        <v>165</v>
      </c>
      <c r="D26" s="30">
        <v>0</v>
      </c>
      <c r="E26" s="5">
        <v>165</v>
      </c>
      <c r="F26" s="14">
        <v>0</v>
      </c>
    </row>
    <row r="27" spans="1:6" ht="13.5" thickBot="1">
      <c r="A27" s="1" t="s">
        <v>58</v>
      </c>
      <c r="B27" s="25">
        <f>SUM(B5:B26)</f>
        <v>111345.9</v>
      </c>
      <c r="C27" s="25">
        <f>SUM(C5:C26)</f>
        <v>95873</v>
      </c>
      <c r="D27" s="32">
        <f>SUM(D5:D26)</f>
        <v>25335</v>
      </c>
      <c r="E27" s="10">
        <f>SUM(E5:E26)</f>
        <v>64579</v>
      </c>
      <c r="F27" s="11">
        <f>SUM(F5:F26)</f>
        <v>5959</v>
      </c>
    </row>
    <row r="28" spans="1:8" ht="12.75">
      <c r="A28" s="20"/>
      <c r="B28" s="26"/>
      <c r="C28" s="26"/>
      <c r="D28" s="33"/>
      <c r="E28" s="12"/>
      <c r="F28" s="16"/>
      <c r="H28" s="6"/>
    </row>
    <row r="29" spans="1:6" ht="12.75">
      <c r="A29" s="19" t="s">
        <v>38</v>
      </c>
      <c r="B29" s="24">
        <f>SUM(B32-B27)</f>
        <v>4764.100000000006</v>
      </c>
      <c r="C29" s="24">
        <f>SUM(C32-C27)</f>
        <v>4260</v>
      </c>
      <c r="D29" s="31">
        <f>SUM(D32-D27)</f>
        <v>0</v>
      </c>
      <c r="E29" s="9">
        <f>SUM(E32-E27)</f>
        <v>4260</v>
      </c>
      <c r="F29" s="15">
        <f>SUM(F32-F27)</f>
        <v>0</v>
      </c>
    </row>
    <row r="30" spans="1:6" ht="12.75">
      <c r="A30" s="20" t="s">
        <v>41</v>
      </c>
      <c r="B30" s="26"/>
      <c r="C30" s="26"/>
      <c r="D30" s="33"/>
      <c r="E30" s="12"/>
      <c r="F30" s="16"/>
    </row>
    <row r="31" spans="1:6" ht="13.5" thickBot="1">
      <c r="A31" s="20" t="s">
        <v>42</v>
      </c>
      <c r="B31" s="26"/>
      <c r="C31" s="26"/>
      <c r="D31" s="33"/>
      <c r="E31" s="12"/>
      <c r="F31" s="16"/>
    </row>
    <row r="32" spans="1:7" ht="13.5" thickBot="1">
      <c r="A32" s="75" t="s">
        <v>150</v>
      </c>
      <c r="B32" s="76">
        <v>116110</v>
      </c>
      <c r="C32" s="76">
        <v>100133</v>
      </c>
      <c r="D32" s="79">
        <v>25335</v>
      </c>
      <c r="E32" s="77">
        <f>SUM(C32-D32-F32)</f>
        <v>68839</v>
      </c>
      <c r="F32" s="80">
        <v>5959</v>
      </c>
      <c r="G32" s="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">
      <selection activeCell="I30" sqref="I30"/>
    </sheetView>
  </sheetViews>
  <sheetFormatPr defaultColWidth="9.00390625" defaultRowHeight="12.75"/>
  <cols>
    <col min="1" max="1" width="35.375" style="0" bestFit="1" customWidth="1"/>
  </cols>
  <sheetData>
    <row r="1" spans="1:6" ht="12.75">
      <c r="A1" s="36" t="s">
        <v>0</v>
      </c>
      <c r="B1" s="37" t="s">
        <v>1</v>
      </c>
      <c r="C1" s="37" t="s">
        <v>40</v>
      </c>
      <c r="D1" s="38" t="s">
        <v>4</v>
      </c>
      <c r="E1" s="39"/>
      <c r="F1" s="40"/>
    </row>
    <row r="2" spans="1:6" ht="13.5" thickBot="1">
      <c r="A2" s="21"/>
      <c r="B2" s="28" t="s">
        <v>2</v>
      </c>
      <c r="C2" s="28" t="s">
        <v>3</v>
      </c>
      <c r="D2" s="41" t="s">
        <v>5</v>
      </c>
      <c r="E2" s="42" t="s">
        <v>6</v>
      </c>
      <c r="F2" s="43" t="s">
        <v>7</v>
      </c>
    </row>
    <row r="3" spans="1:6" ht="13.5" thickBot="1">
      <c r="A3" s="78" t="s">
        <v>60</v>
      </c>
      <c r="B3" s="34"/>
      <c r="C3" s="34"/>
      <c r="D3" s="7"/>
      <c r="E3" s="3"/>
      <c r="F3" s="8"/>
    </row>
    <row r="4" spans="1:6" ht="12.75">
      <c r="A4" s="17" t="s">
        <v>61</v>
      </c>
      <c r="B4" s="22">
        <v>437</v>
      </c>
      <c r="C4" s="22">
        <v>437</v>
      </c>
      <c r="D4" s="29">
        <v>0</v>
      </c>
      <c r="E4" s="4">
        <v>437</v>
      </c>
      <c r="F4" s="13">
        <v>0</v>
      </c>
    </row>
    <row r="5" spans="1:6" ht="12.75">
      <c r="A5" s="18" t="s">
        <v>11</v>
      </c>
      <c r="B5" s="23">
        <v>8000</v>
      </c>
      <c r="C5" s="23">
        <v>2765</v>
      </c>
      <c r="D5" s="30">
        <v>0</v>
      </c>
      <c r="E5" s="5">
        <v>2765</v>
      </c>
      <c r="F5" s="14">
        <v>0</v>
      </c>
    </row>
    <row r="6" spans="1:6" ht="12.75">
      <c r="A6" s="18" t="s">
        <v>62</v>
      </c>
      <c r="B6" s="23">
        <v>1647</v>
      </c>
      <c r="C6" s="23">
        <v>0</v>
      </c>
      <c r="D6" s="30">
        <v>0</v>
      </c>
      <c r="E6" s="5">
        <v>0</v>
      </c>
      <c r="F6" s="14">
        <v>0</v>
      </c>
    </row>
    <row r="7" spans="1:6" ht="12.75">
      <c r="A7" s="18" t="s">
        <v>63</v>
      </c>
      <c r="B7" s="23">
        <v>728</v>
      </c>
      <c r="C7" s="23">
        <v>28</v>
      </c>
      <c r="D7" s="30">
        <v>0</v>
      </c>
      <c r="E7" s="5">
        <v>28</v>
      </c>
      <c r="F7" s="14">
        <v>0</v>
      </c>
    </row>
    <row r="8" spans="1:6" ht="12.75">
      <c r="A8" s="18" t="s">
        <v>64</v>
      </c>
      <c r="B8" s="23">
        <v>2100</v>
      </c>
      <c r="C8" s="23">
        <v>0</v>
      </c>
      <c r="D8" s="30">
        <v>0</v>
      </c>
      <c r="E8" s="5">
        <v>0</v>
      </c>
      <c r="F8" s="14">
        <v>0</v>
      </c>
    </row>
    <row r="9" spans="1:6" ht="12.75">
      <c r="A9" s="18" t="s">
        <v>65</v>
      </c>
      <c r="B9" s="23">
        <v>4082</v>
      </c>
      <c r="C9" s="23">
        <v>2841</v>
      </c>
      <c r="D9" s="30">
        <v>0</v>
      </c>
      <c r="E9" s="5">
        <v>2841</v>
      </c>
      <c r="F9" s="14">
        <v>0</v>
      </c>
    </row>
    <row r="10" spans="1:6" ht="12.75">
      <c r="A10" s="18" t="s">
        <v>66</v>
      </c>
      <c r="B10" s="23">
        <v>6000</v>
      </c>
      <c r="C10" s="23">
        <v>0</v>
      </c>
      <c r="D10" s="30">
        <v>0</v>
      </c>
      <c r="E10" s="5">
        <v>0</v>
      </c>
      <c r="F10" s="14">
        <v>0</v>
      </c>
    </row>
    <row r="11" spans="1:6" ht="12.75">
      <c r="A11" s="18" t="s">
        <v>67</v>
      </c>
      <c r="B11" s="23">
        <v>4000</v>
      </c>
      <c r="C11" s="23">
        <v>1116</v>
      </c>
      <c r="D11" s="30">
        <v>0</v>
      </c>
      <c r="E11" s="5">
        <v>1116</v>
      </c>
      <c r="F11" s="14">
        <v>0</v>
      </c>
    </row>
    <row r="12" spans="1:6" ht="12.75">
      <c r="A12" s="18" t="s">
        <v>68</v>
      </c>
      <c r="B12" s="23">
        <v>1500</v>
      </c>
      <c r="C12" s="23">
        <v>62</v>
      </c>
      <c r="D12" s="30">
        <v>0</v>
      </c>
      <c r="E12" s="5">
        <v>62</v>
      </c>
      <c r="F12" s="14">
        <v>0</v>
      </c>
    </row>
    <row r="13" spans="1:6" ht="12.75">
      <c r="A13" s="18" t="s">
        <v>69</v>
      </c>
      <c r="B13" s="23">
        <v>25078</v>
      </c>
      <c r="C13" s="23">
        <v>16345</v>
      </c>
      <c r="D13" s="30">
        <v>0</v>
      </c>
      <c r="E13" s="5">
        <f>SUM(C13-F13)</f>
        <v>7288</v>
      </c>
      <c r="F13" s="14">
        <v>9057</v>
      </c>
    </row>
    <row r="14" spans="1:6" ht="12.75">
      <c r="A14" s="18" t="s">
        <v>70</v>
      </c>
      <c r="B14" s="23">
        <v>75</v>
      </c>
      <c r="C14" s="23">
        <v>75</v>
      </c>
      <c r="D14" s="30">
        <v>0</v>
      </c>
      <c r="E14" s="5">
        <v>75</v>
      </c>
      <c r="F14" s="14">
        <v>0</v>
      </c>
    </row>
    <row r="15" spans="1:6" ht="12.75">
      <c r="A15" s="18" t="s">
        <v>25</v>
      </c>
      <c r="B15" s="23">
        <v>120</v>
      </c>
      <c r="C15" s="23">
        <v>49</v>
      </c>
      <c r="D15" s="30">
        <v>0</v>
      </c>
      <c r="E15" s="5">
        <v>49</v>
      </c>
      <c r="F15" s="14">
        <v>0</v>
      </c>
    </row>
    <row r="16" spans="1:6" ht="12.75">
      <c r="A16" s="18" t="s">
        <v>28</v>
      </c>
      <c r="B16" s="23">
        <v>277</v>
      </c>
      <c r="C16" s="23">
        <v>155</v>
      </c>
      <c r="D16" s="30">
        <v>0</v>
      </c>
      <c r="E16" s="5">
        <v>155</v>
      </c>
      <c r="F16" s="14">
        <v>0</v>
      </c>
    </row>
    <row r="17" spans="1:6" ht="12.75">
      <c r="A17" s="18" t="s">
        <v>71</v>
      </c>
      <c r="B17" s="23">
        <v>7500</v>
      </c>
      <c r="C17" s="23">
        <v>231</v>
      </c>
      <c r="D17" s="30">
        <v>0</v>
      </c>
      <c r="E17" s="5">
        <v>231</v>
      </c>
      <c r="F17" s="14">
        <v>0</v>
      </c>
    </row>
    <row r="18" spans="1:6" ht="12.75">
      <c r="A18" s="18" t="s">
        <v>35</v>
      </c>
      <c r="B18" s="23">
        <v>2828</v>
      </c>
      <c r="C18" s="23">
        <v>265</v>
      </c>
      <c r="D18" s="30">
        <v>234</v>
      </c>
      <c r="E18" s="5">
        <f>SUM(C18-D18)</f>
        <v>31</v>
      </c>
      <c r="F18" s="14">
        <v>0</v>
      </c>
    </row>
    <row r="19" spans="1:6" ht="12.75">
      <c r="A19" s="18" t="s">
        <v>36</v>
      </c>
      <c r="B19" s="23">
        <v>8708.5</v>
      </c>
      <c r="C19" s="23">
        <v>5685</v>
      </c>
      <c r="D19" s="30">
        <v>4092</v>
      </c>
      <c r="E19" s="5">
        <f>SUM(C19-D19-F19)</f>
        <v>155</v>
      </c>
      <c r="F19" s="14">
        <v>1438</v>
      </c>
    </row>
    <row r="20" spans="1:6" ht="12.75">
      <c r="A20" s="18" t="s">
        <v>72</v>
      </c>
      <c r="B20" s="23">
        <v>177</v>
      </c>
      <c r="C20" s="23">
        <v>150</v>
      </c>
      <c r="D20" s="30">
        <v>0</v>
      </c>
      <c r="E20" s="5">
        <v>150</v>
      </c>
      <c r="F20" s="14">
        <v>0</v>
      </c>
    </row>
    <row r="21" spans="1:6" ht="12.75">
      <c r="A21" s="18" t="s">
        <v>73</v>
      </c>
      <c r="B21" s="23">
        <v>2950</v>
      </c>
      <c r="C21" s="23">
        <v>0</v>
      </c>
      <c r="D21" s="30">
        <v>0</v>
      </c>
      <c r="E21" s="5">
        <v>0</v>
      </c>
      <c r="F21" s="14">
        <v>0</v>
      </c>
    </row>
    <row r="22" spans="1:6" ht="12.75">
      <c r="A22" s="18" t="s">
        <v>74</v>
      </c>
      <c r="B22" s="23">
        <v>600</v>
      </c>
      <c r="C22" s="23">
        <v>32</v>
      </c>
      <c r="D22" s="30">
        <v>0</v>
      </c>
      <c r="E22" s="5">
        <v>32</v>
      </c>
      <c r="F22" s="14">
        <v>0</v>
      </c>
    </row>
    <row r="23" spans="1:6" ht="12.75">
      <c r="A23" s="18" t="s">
        <v>75</v>
      </c>
      <c r="B23" s="23">
        <v>2368.7</v>
      </c>
      <c r="C23" s="23">
        <v>0</v>
      </c>
      <c r="D23" s="30">
        <v>0</v>
      </c>
      <c r="E23" s="5">
        <v>0</v>
      </c>
      <c r="F23" s="14">
        <v>0</v>
      </c>
    </row>
    <row r="24" spans="1:6" ht="12.75">
      <c r="A24" s="18" t="s">
        <v>76</v>
      </c>
      <c r="B24" s="23">
        <v>2332</v>
      </c>
      <c r="C24" s="23">
        <v>32</v>
      </c>
      <c r="D24" s="30">
        <v>0</v>
      </c>
      <c r="E24" s="5">
        <v>32</v>
      </c>
      <c r="F24" s="14">
        <v>0</v>
      </c>
    </row>
    <row r="25" spans="1:6" ht="13.5" thickBot="1">
      <c r="A25" s="18"/>
      <c r="B25" s="23"/>
      <c r="C25" s="23"/>
      <c r="D25" s="30"/>
      <c r="E25" s="5"/>
      <c r="F25" s="14"/>
    </row>
    <row r="26" spans="1:6" ht="13.5" thickBot="1">
      <c r="A26" s="1" t="s">
        <v>58</v>
      </c>
      <c r="B26" s="25">
        <f>SUM(B4:B25)</f>
        <v>81508.2</v>
      </c>
      <c r="C26" s="25">
        <f>SUM(C4:C25)</f>
        <v>30268</v>
      </c>
      <c r="D26" s="32">
        <f>SUM(D4:D25)</f>
        <v>4326</v>
      </c>
      <c r="E26" s="10">
        <f>SUM(E4:E25)</f>
        <v>15447</v>
      </c>
      <c r="F26" s="11">
        <f>SUM(F4:F25)</f>
        <v>10495</v>
      </c>
    </row>
    <row r="27" spans="1:6" ht="12.75">
      <c r="A27" s="20"/>
      <c r="B27" s="26"/>
      <c r="C27" s="26"/>
      <c r="D27" s="33"/>
      <c r="E27" s="12"/>
      <c r="F27" s="16"/>
    </row>
    <row r="28" spans="1:6" ht="12.75">
      <c r="A28" s="19" t="s">
        <v>77</v>
      </c>
      <c r="B28" s="24">
        <f>SUM(B30-B26)</f>
        <v>7118.300000000003</v>
      </c>
      <c r="C28" s="24">
        <f>SUM(C30-C26)</f>
        <v>1557</v>
      </c>
      <c r="D28" s="31">
        <f>SUM(D30-D26)</f>
        <v>0</v>
      </c>
      <c r="E28" s="9">
        <f>SUM(E30-E26)</f>
        <v>1557</v>
      </c>
      <c r="F28" s="15">
        <f>SUM(F30-F26)</f>
        <v>0</v>
      </c>
    </row>
    <row r="29" spans="1:6" ht="13.5" thickBot="1">
      <c r="A29" s="44" t="s">
        <v>78</v>
      </c>
      <c r="B29" s="26"/>
      <c r="C29" s="26"/>
      <c r="D29" s="33"/>
      <c r="E29" s="12"/>
      <c r="F29" s="16"/>
    </row>
    <row r="30" spans="1:6" ht="13.5" thickBot="1">
      <c r="A30" s="75" t="s">
        <v>149</v>
      </c>
      <c r="B30" s="76">
        <v>88626.5</v>
      </c>
      <c r="C30" s="76">
        <v>31825</v>
      </c>
      <c r="D30" s="79">
        <f>SUM(D26)</f>
        <v>4326</v>
      </c>
      <c r="E30" s="77">
        <f>SUM(C30-D30-F30)</f>
        <v>17004</v>
      </c>
      <c r="F30" s="80">
        <f>SUM(F26)</f>
        <v>10495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="75" zoomScaleNormal="75" zoomScaleSheetLayoutView="75" zoomScalePageLayoutView="0" workbookViewId="0" topLeftCell="A1">
      <selection activeCell="H6" sqref="H6"/>
    </sheetView>
  </sheetViews>
  <sheetFormatPr defaultColWidth="9.00390625" defaultRowHeight="12.75"/>
  <cols>
    <col min="1" max="1" width="49.125" style="0" customWidth="1"/>
    <col min="2" max="2" width="13.875" style="0" customWidth="1"/>
    <col min="3" max="4" width="11.75390625" style="0" bestFit="1" customWidth="1"/>
    <col min="5" max="7" width="10.375" style="2" customWidth="1"/>
    <col min="8" max="8" width="17.125" style="0" customWidth="1"/>
  </cols>
  <sheetData>
    <row r="1" ht="12.75">
      <c r="A1" t="s">
        <v>145</v>
      </c>
    </row>
    <row r="2" ht="13.5" thickBot="1"/>
    <row r="3" spans="1:7" ht="12.75">
      <c r="A3" s="36" t="s">
        <v>0</v>
      </c>
      <c r="B3" s="36"/>
      <c r="C3" s="37" t="s">
        <v>1</v>
      </c>
      <c r="D3" s="37" t="s">
        <v>40</v>
      </c>
      <c r="E3" s="39" t="s">
        <v>4</v>
      </c>
      <c r="F3" s="39"/>
      <c r="G3" s="45"/>
    </row>
    <row r="4" spans="1:7" ht="13.5" thickBot="1">
      <c r="A4" s="21"/>
      <c r="B4" s="21" t="s">
        <v>80</v>
      </c>
      <c r="C4" s="28" t="s">
        <v>2</v>
      </c>
      <c r="D4" s="28" t="s">
        <v>3</v>
      </c>
      <c r="E4" s="46" t="s">
        <v>5</v>
      </c>
      <c r="F4" s="42" t="s">
        <v>6</v>
      </c>
      <c r="G4" s="47" t="s">
        <v>7</v>
      </c>
    </row>
    <row r="5" spans="1:7" ht="13.5" thickBot="1">
      <c r="A5" s="74" t="s">
        <v>79</v>
      </c>
      <c r="B5" s="64"/>
      <c r="C5" s="65"/>
      <c r="D5" s="65"/>
      <c r="E5" s="66"/>
      <c r="F5" s="67"/>
      <c r="G5" s="68"/>
    </row>
    <row r="6" spans="1:7" ht="18" customHeight="1">
      <c r="A6" s="58" t="s">
        <v>95</v>
      </c>
      <c r="B6" s="58">
        <v>2212</v>
      </c>
      <c r="C6" s="22">
        <v>136</v>
      </c>
      <c r="D6" s="22">
        <v>135</v>
      </c>
      <c r="E6" s="59"/>
      <c r="F6" s="60">
        <v>135</v>
      </c>
      <c r="G6" s="61"/>
    </row>
    <row r="7" spans="1:7" ht="18" customHeight="1">
      <c r="A7" s="17" t="s">
        <v>118</v>
      </c>
      <c r="B7" s="17">
        <v>2212</v>
      </c>
      <c r="C7" s="27">
        <v>155</v>
      </c>
      <c r="D7" s="27">
        <v>155</v>
      </c>
      <c r="E7" s="48">
        <v>122</v>
      </c>
      <c r="F7" s="4">
        <f>SUM(D7-E7)</f>
        <v>33</v>
      </c>
      <c r="G7" s="49"/>
    </row>
    <row r="8" spans="1:7" ht="18" customHeight="1">
      <c r="A8" s="17" t="s">
        <v>124</v>
      </c>
      <c r="B8" s="17">
        <v>2212</v>
      </c>
      <c r="C8" s="27">
        <v>177</v>
      </c>
      <c r="D8" s="27">
        <v>160</v>
      </c>
      <c r="E8" s="48"/>
      <c r="F8" s="4">
        <v>160</v>
      </c>
      <c r="G8" s="49"/>
    </row>
    <row r="9" spans="1:7" ht="18" customHeight="1">
      <c r="A9" s="18" t="s">
        <v>128</v>
      </c>
      <c r="B9" s="18">
        <v>2212</v>
      </c>
      <c r="C9" s="23">
        <v>1193</v>
      </c>
      <c r="D9" s="23">
        <v>1055</v>
      </c>
      <c r="E9" s="50"/>
      <c r="F9" s="5">
        <v>1055</v>
      </c>
      <c r="G9" s="51"/>
    </row>
    <row r="10" spans="1:7" ht="18" customHeight="1">
      <c r="A10" s="18" t="s">
        <v>130</v>
      </c>
      <c r="B10" s="18">
        <v>2212</v>
      </c>
      <c r="C10" s="23">
        <v>2023</v>
      </c>
      <c r="D10" s="23">
        <v>2022</v>
      </c>
      <c r="E10" s="50"/>
      <c r="F10" s="5">
        <v>2022</v>
      </c>
      <c r="G10" s="51"/>
    </row>
    <row r="11" spans="1:7" ht="18" customHeight="1">
      <c r="A11" s="18" t="s">
        <v>131</v>
      </c>
      <c r="B11" s="18">
        <v>2212</v>
      </c>
      <c r="C11" s="23">
        <v>1163</v>
      </c>
      <c r="D11" s="23">
        <v>1165</v>
      </c>
      <c r="E11" s="50"/>
      <c r="F11" s="5">
        <v>1165</v>
      </c>
      <c r="G11" s="51"/>
    </row>
    <row r="12" spans="1:7" ht="18" customHeight="1">
      <c r="A12" s="18" t="s">
        <v>135</v>
      </c>
      <c r="B12" s="18">
        <v>2212</v>
      </c>
      <c r="C12" s="23">
        <v>102</v>
      </c>
      <c r="D12" s="23">
        <v>101</v>
      </c>
      <c r="E12" s="50"/>
      <c r="F12" s="5">
        <v>101</v>
      </c>
      <c r="G12" s="51"/>
    </row>
    <row r="13" spans="1:7" ht="18" customHeight="1">
      <c r="A13" s="18" t="s">
        <v>136</v>
      </c>
      <c r="B13" s="18">
        <v>2212</v>
      </c>
      <c r="C13" s="23">
        <v>4</v>
      </c>
      <c r="D13" s="23">
        <v>4</v>
      </c>
      <c r="E13" s="50"/>
      <c r="F13" s="5">
        <v>4</v>
      </c>
      <c r="G13" s="51"/>
    </row>
    <row r="14" spans="1:7" ht="18" customHeight="1">
      <c r="A14" s="18" t="s">
        <v>137</v>
      </c>
      <c r="B14" s="18">
        <v>2212</v>
      </c>
      <c r="C14" s="23">
        <v>248</v>
      </c>
      <c r="D14" s="23">
        <v>5</v>
      </c>
      <c r="E14" s="50"/>
      <c r="F14" s="5">
        <v>5</v>
      </c>
      <c r="G14" s="51"/>
    </row>
    <row r="15" spans="1:7" ht="18" customHeight="1">
      <c r="A15" s="18" t="s">
        <v>138</v>
      </c>
      <c r="B15" s="18">
        <v>2212</v>
      </c>
      <c r="C15" s="23">
        <v>393</v>
      </c>
      <c r="D15" s="23">
        <v>393</v>
      </c>
      <c r="E15" s="50"/>
      <c r="F15" s="5">
        <v>393</v>
      </c>
      <c r="G15" s="51"/>
    </row>
    <row r="16" spans="1:7" ht="18" customHeight="1">
      <c r="A16" s="18" t="s">
        <v>140</v>
      </c>
      <c r="B16" s="18">
        <v>2212</v>
      </c>
      <c r="C16" s="23">
        <v>1006</v>
      </c>
      <c r="D16" s="23">
        <v>1005</v>
      </c>
      <c r="E16" s="50"/>
      <c r="F16" s="5">
        <v>1005</v>
      </c>
      <c r="G16" s="51"/>
    </row>
    <row r="17" spans="1:8" ht="18" customHeight="1">
      <c r="A17" s="18" t="s">
        <v>141</v>
      </c>
      <c r="B17" s="18">
        <v>2212</v>
      </c>
      <c r="C17" s="62">
        <v>100</v>
      </c>
      <c r="D17" s="62">
        <v>100</v>
      </c>
      <c r="E17" s="50"/>
      <c r="F17" s="5">
        <v>100</v>
      </c>
      <c r="G17" s="51"/>
      <c r="H17" s="2"/>
    </row>
    <row r="18" spans="1:7" ht="18" customHeight="1">
      <c r="A18" s="18" t="s">
        <v>125</v>
      </c>
      <c r="B18" s="18">
        <v>2219</v>
      </c>
      <c r="C18" s="23">
        <v>15</v>
      </c>
      <c r="D18" s="23">
        <v>15</v>
      </c>
      <c r="E18" s="50"/>
      <c r="F18" s="5">
        <v>15</v>
      </c>
      <c r="G18" s="51"/>
    </row>
    <row r="19" spans="1:7" ht="18" customHeight="1">
      <c r="A19" s="18" t="s">
        <v>96</v>
      </c>
      <c r="B19" s="18">
        <v>2229</v>
      </c>
      <c r="C19" s="23">
        <v>69</v>
      </c>
      <c r="D19" s="23">
        <v>0</v>
      </c>
      <c r="E19" s="50">
        <v>69</v>
      </c>
      <c r="F19" s="5"/>
      <c r="G19" s="51"/>
    </row>
    <row r="20" spans="1:7" ht="18" customHeight="1">
      <c r="A20" s="18" t="s">
        <v>97</v>
      </c>
      <c r="B20" s="18">
        <v>2310</v>
      </c>
      <c r="C20" s="23">
        <v>1662</v>
      </c>
      <c r="D20" s="23">
        <v>1662</v>
      </c>
      <c r="E20" s="50"/>
      <c r="F20" s="5">
        <v>1662</v>
      </c>
      <c r="G20" s="51"/>
    </row>
    <row r="21" spans="1:7" ht="18" customHeight="1">
      <c r="A21" s="18" t="s">
        <v>142</v>
      </c>
      <c r="B21" s="18">
        <v>2310</v>
      </c>
      <c r="C21" s="23">
        <v>137</v>
      </c>
      <c r="D21" s="23">
        <v>0</v>
      </c>
      <c r="E21" s="50"/>
      <c r="F21" s="5"/>
      <c r="G21" s="51"/>
    </row>
    <row r="22" spans="1:7" ht="18" customHeight="1">
      <c r="A22" s="18" t="s">
        <v>152</v>
      </c>
      <c r="B22" s="18">
        <v>2321</v>
      </c>
      <c r="C22" s="23">
        <v>437</v>
      </c>
      <c r="D22" s="23">
        <v>437</v>
      </c>
      <c r="E22" s="50"/>
      <c r="F22" s="5">
        <v>437</v>
      </c>
      <c r="G22" s="51"/>
    </row>
    <row r="23" spans="1:7" ht="18" customHeight="1">
      <c r="A23" s="18" t="s">
        <v>116</v>
      </c>
      <c r="B23" s="18">
        <v>2333</v>
      </c>
      <c r="C23" s="23">
        <v>75</v>
      </c>
      <c r="D23" s="23">
        <v>75</v>
      </c>
      <c r="E23" s="50"/>
      <c r="F23" s="5">
        <v>75</v>
      </c>
      <c r="G23" s="51"/>
    </row>
    <row r="24" spans="1:7" ht="18" customHeight="1">
      <c r="A24" s="18" t="s">
        <v>88</v>
      </c>
      <c r="B24" s="18">
        <v>3111</v>
      </c>
      <c r="C24" s="23">
        <v>1647</v>
      </c>
      <c r="D24" s="23">
        <v>804</v>
      </c>
      <c r="E24" s="50"/>
      <c r="F24" s="5">
        <v>804</v>
      </c>
      <c r="G24" s="51"/>
    </row>
    <row r="25" spans="1:7" ht="18" customHeight="1">
      <c r="A25" s="18" t="s">
        <v>82</v>
      </c>
      <c r="B25" s="18">
        <v>3113</v>
      </c>
      <c r="C25" s="23">
        <v>100</v>
      </c>
      <c r="D25" s="23">
        <v>100</v>
      </c>
      <c r="E25" s="50" t="s">
        <v>81</v>
      </c>
      <c r="F25" s="5">
        <v>100</v>
      </c>
      <c r="G25" s="51"/>
    </row>
    <row r="26" spans="1:7" ht="18" customHeight="1">
      <c r="A26" s="18" t="s">
        <v>83</v>
      </c>
      <c r="B26" s="18">
        <v>3113</v>
      </c>
      <c r="C26" s="23">
        <v>112</v>
      </c>
      <c r="D26" s="23">
        <v>112</v>
      </c>
      <c r="E26" s="50"/>
      <c r="F26" s="5">
        <v>112</v>
      </c>
      <c r="G26" s="51"/>
    </row>
    <row r="27" spans="1:7" ht="18" customHeight="1">
      <c r="A27" s="18" t="s">
        <v>89</v>
      </c>
      <c r="B27" s="18">
        <v>3113</v>
      </c>
      <c r="C27" s="23">
        <v>2141</v>
      </c>
      <c r="D27" s="23">
        <v>2141</v>
      </c>
      <c r="E27" s="50"/>
      <c r="F27" s="5">
        <v>2141</v>
      </c>
      <c r="G27" s="51"/>
    </row>
    <row r="28" spans="1:7" ht="18" customHeight="1">
      <c r="A28" s="18" t="s">
        <v>90</v>
      </c>
      <c r="B28" s="18">
        <v>3113</v>
      </c>
      <c r="C28" s="23">
        <v>69</v>
      </c>
      <c r="D28" s="23">
        <v>55</v>
      </c>
      <c r="E28" s="50"/>
      <c r="F28" s="5">
        <v>55</v>
      </c>
      <c r="G28" s="51"/>
    </row>
    <row r="29" spans="1:7" ht="18" customHeight="1">
      <c r="A29" s="18" t="s">
        <v>110</v>
      </c>
      <c r="B29" s="18">
        <v>3113</v>
      </c>
      <c r="C29" s="23">
        <v>4082</v>
      </c>
      <c r="D29" s="23">
        <v>4073</v>
      </c>
      <c r="E29" s="50"/>
      <c r="F29" s="5">
        <v>4073</v>
      </c>
      <c r="G29" s="51"/>
    </row>
    <row r="30" spans="1:7" ht="18" customHeight="1">
      <c r="A30" s="18" t="s">
        <v>84</v>
      </c>
      <c r="B30" s="18">
        <v>3141</v>
      </c>
      <c r="C30" s="23">
        <v>70</v>
      </c>
      <c r="D30" s="23">
        <v>70</v>
      </c>
      <c r="E30" s="50"/>
      <c r="F30" s="5">
        <v>70</v>
      </c>
      <c r="G30" s="51"/>
    </row>
    <row r="31" spans="1:7" ht="18" customHeight="1">
      <c r="A31" s="18" t="s">
        <v>85</v>
      </c>
      <c r="B31" s="18">
        <v>3231</v>
      </c>
      <c r="C31" s="23">
        <v>188</v>
      </c>
      <c r="D31" s="23">
        <v>188</v>
      </c>
      <c r="E31" s="50"/>
      <c r="F31" s="5">
        <v>188</v>
      </c>
      <c r="G31" s="51"/>
    </row>
    <row r="32" spans="1:7" ht="18" customHeight="1">
      <c r="A32" s="18" t="s">
        <v>86</v>
      </c>
      <c r="B32" s="18">
        <v>3231</v>
      </c>
      <c r="C32" s="23">
        <v>75</v>
      </c>
      <c r="D32" s="23">
        <v>65</v>
      </c>
      <c r="E32" s="50"/>
      <c r="F32" s="5">
        <v>65</v>
      </c>
      <c r="G32" s="51"/>
    </row>
    <row r="33" spans="1:7" ht="18" customHeight="1">
      <c r="A33" s="18" t="s">
        <v>91</v>
      </c>
      <c r="B33" s="18">
        <v>3314</v>
      </c>
      <c r="C33" s="23">
        <v>50</v>
      </c>
      <c r="D33" s="23">
        <v>50</v>
      </c>
      <c r="E33" s="50"/>
      <c r="F33" s="5">
        <v>50</v>
      </c>
      <c r="G33" s="51"/>
    </row>
    <row r="34" spans="1:7" ht="18" customHeight="1">
      <c r="A34" s="18" t="s">
        <v>92</v>
      </c>
      <c r="B34" s="18">
        <v>3315</v>
      </c>
      <c r="C34" s="23">
        <v>274</v>
      </c>
      <c r="D34" s="23">
        <v>274</v>
      </c>
      <c r="E34" s="50">
        <v>80</v>
      </c>
      <c r="F34" s="5">
        <v>194</v>
      </c>
      <c r="G34" s="51"/>
    </row>
    <row r="35" spans="1:7" ht="18" customHeight="1">
      <c r="A35" s="18" t="s">
        <v>104</v>
      </c>
      <c r="B35" s="18">
        <v>3322</v>
      </c>
      <c r="C35" s="23">
        <v>90</v>
      </c>
      <c r="D35" s="23">
        <v>89</v>
      </c>
      <c r="E35" s="50"/>
      <c r="F35" s="5">
        <v>89</v>
      </c>
      <c r="G35" s="51"/>
    </row>
    <row r="36" spans="1:7" ht="18" customHeight="1">
      <c r="A36" s="18" t="s">
        <v>129</v>
      </c>
      <c r="B36" s="18">
        <v>3322</v>
      </c>
      <c r="C36" s="23">
        <v>232</v>
      </c>
      <c r="D36" s="23">
        <v>0</v>
      </c>
      <c r="E36" s="50"/>
      <c r="F36" s="5">
        <v>0</v>
      </c>
      <c r="G36" s="51"/>
    </row>
    <row r="37" spans="1:7" ht="18" customHeight="1">
      <c r="A37" s="18" t="s">
        <v>109</v>
      </c>
      <c r="B37" s="18">
        <v>3412</v>
      </c>
      <c r="C37" s="23">
        <v>2479</v>
      </c>
      <c r="D37" s="23">
        <v>2478</v>
      </c>
      <c r="E37" s="50"/>
      <c r="F37" s="5">
        <v>2478</v>
      </c>
      <c r="G37" s="51"/>
    </row>
    <row r="38" spans="1:7" ht="18" customHeight="1">
      <c r="A38" s="18" t="s">
        <v>117</v>
      </c>
      <c r="B38" s="18">
        <v>3412</v>
      </c>
      <c r="C38" s="23">
        <v>182</v>
      </c>
      <c r="D38" s="23">
        <v>170</v>
      </c>
      <c r="E38" s="50"/>
      <c r="F38" s="5">
        <v>170</v>
      </c>
      <c r="G38" s="51"/>
    </row>
    <row r="39" spans="1:7" ht="18" customHeight="1">
      <c r="A39" s="18" t="s">
        <v>122</v>
      </c>
      <c r="B39" s="18">
        <v>3412</v>
      </c>
      <c r="C39" s="23">
        <v>140</v>
      </c>
      <c r="D39" s="23">
        <v>137</v>
      </c>
      <c r="E39" s="50"/>
      <c r="F39" s="5">
        <v>137</v>
      </c>
      <c r="G39" s="51"/>
    </row>
    <row r="40" spans="1:7" ht="18" customHeight="1">
      <c r="A40" s="18" t="s">
        <v>98</v>
      </c>
      <c r="B40" s="18">
        <v>3421</v>
      </c>
      <c r="C40" s="23">
        <v>14</v>
      </c>
      <c r="D40" s="23">
        <v>13</v>
      </c>
      <c r="E40" s="50"/>
      <c r="F40" s="5">
        <v>13</v>
      </c>
      <c r="G40" s="51"/>
    </row>
    <row r="41" spans="1:7" ht="18" customHeight="1">
      <c r="A41" s="18" t="s">
        <v>87</v>
      </c>
      <c r="B41" s="18">
        <v>3421</v>
      </c>
      <c r="C41" s="23">
        <v>80</v>
      </c>
      <c r="D41" s="23">
        <v>80</v>
      </c>
      <c r="E41" s="50"/>
      <c r="F41" s="5">
        <v>80</v>
      </c>
      <c r="G41" s="51"/>
    </row>
    <row r="42" spans="1:7" ht="18" customHeight="1">
      <c r="A42" s="18" t="s">
        <v>119</v>
      </c>
      <c r="B42" s="18">
        <v>3429</v>
      </c>
      <c r="C42" s="23">
        <v>7500</v>
      </c>
      <c r="D42" s="23">
        <v>7006</v>
      </c>
      <c r="E42" s="50"/>
      <c r="F42" s="5">
        <v>7006</v>
      </c>
      <c r="G42" s="51"/>
    </row>
    <row r="43" spans="1:7" ht="18" customHeight="1">
      <c r="A43" s="18" t="s">
        <v>114</v>
      </c>
      <c r="B43" s="18">
        <v>3612</v>
      </c>
      <c r="C43" s="23">
        <v>14357</v>
      </c>
      <c r="D43" s="23">
        <v>14081</v>
      </c>
      <c r="E43" s="50"/>
      <c r="F43" s="5">
        <v>2081</v>
      </c>
      <c r="G43" s="51">
        <v>12000</v>
      </c>
    </row>
    <row r="44" spans="1:7" ht="18" customHeight="1">
      <c r="A44" s="18" t="s">
        <v>120</v>
      </c>
      <c r="B44" s="18">
        <v>3612</v>
      </c>
      <c r="C44" s="23">
        <v>6440</v>
      </c>
      <c r="D44" s="23">
        <v>6498</v>
      </c>
      <c r="E44" s="50">
        <v>3730</v>
      </c>
      <c r="F44" s="5">
        <f>SUM(D44-E44-G44)</f>
        <v>195</v>
      </c>
      <c r="G44" s="51">
        <v>2573</v>
      </c>
    </row>
    <row r="45" spans="1:7" ht="18" customHeight="1">
      <c r="A45" s="18" t="s">
        <v>121</v>
      </c>
      <c r="B45" s="18">
        <v>3612</v>
      </c>
      <c r="C45" s="23">
        <v>8709</v>
      </c>
      <c r="D45" s="23">
        <v>8675</v>
      </c>
      <c r="E45" s="50">
        <v>4092</v>
      </c>
      <c r="F45" s="5">
        <f>SUM(D45-E45-G45)</f>
        <v>166</v>
      </c>
      <c r="G45" s="51">
        <v>4417</v>
      </c>
    </row>
    <row r="46" spans="1:8" ht="18" customHeight="1">
      <c r="A46" s="18" t="s">
        <v>143</v>
      </c>
      <c r="B46" s="18">
        <v>3612</v>
      </c>
      <c r="C46" s="23">
        <v>425</v>
      </c>
      <c r="D46" s="23"/>
      <c r="E46" s="50"/>
      <c r="F46" s="5"/>
      <c r="G46" s="51"/>
      <c r="H46" s="2"/>
    </row>
    <row r="47" spans="1:7" ht="18" customHeight="1">
      <c r="A47" s="18" t="s">
        <v>126</v>
      </c>
      <c r="B47" s="18">
        <v>3631</v>
      </c>
      <c r="C47" s="23">
        <v>64</v>
      </c>
      <c r="D47" s="23">
        <v>64</v>
      </c>
      <c r="E47" s="50"/>
      <c r="F47" s="5">
        <v>64</v>
      </c>
      <c r="G47" s="51"/>
    </row>
    <row r="48" spans="1:7" ht="18" customHeight="1">
      <c r="A48" s="18" t="s">
        <v>133</v>
      </c>
      <c r="B48" s="18">
        <v>3631</v>
      </c>
      <c r="C48" s="23">
        <v>6</v>
      </c>
      <c r="D48" s="23">
        <v>6</v>
      </c>
      <c r="E48" s="50"/>
      <c r="F48" s="5">
        <v>6</v>
      </c>
      <c r="G48" s="51"/>
    </row>
    <row r="49" spans="1:7" ht="18" customHeight="1">
      <c r="A49" s="18" t="s">
        <v>112</v>
      </c>
      <c r="B49" s="18">
        <v>3633</v>
      </c>
      <c r="C49" s="23">
        <v>2785</v>
      </c>
      <c r="D49" s="23">
        <v>2781</v>
      </c>
      <c r="E49" s="50"/>
      <c r="F49" s="5">
        <v>2781</v>
      </c>
      <c r="G49" s="51"/>
    </row>
    <row r="50" spans="1:7" ht="18" customHeight="1">
      <c r="A50" s="18" t="s">
        <v>127</v>
      </c>
      <c r="B50" s="18">
        <v>3633</v>
      </c>
      <c r="C50" s="23">
        <v>3255</v>
      </c>
      <c r="D50" s="23">
        <v>101</v>
      </c>
      <c r="E50" s="50"/>
      <c r="F50" s="5">
        <v>101</v>
      </c>
      <c r="G50" s="51"/>
    </row>
    <row r="51" spans="1:7" ht="18" customHeight="1">
      <c r="A51" s="18" t="s">
        <v>113</v>
      </c>
      <c r="B51" s="18">
        <v>3635</v>
      </c>
      <c r="C51" s="23">
        <v>270</v>
      </c>
      <c r="D51" s="23">
        <v>249</v>
      </c>
      <c r="E51" s="50"/>
      <c r="F51" s="5">
        <v>249</v>
      </c>
      <c r="G51" s="51"/>
    </row>
    <row r="52" spans="1:7" ht="18" customHeight="1">
      <c r="A52" s="18" t="s">
        <v>99</v>
      </c>
      <c r="B52" s="18">
        <v>3639</v>
      </c>
      <c r="C52" s="23">
        <v>0</v>
      </c>
      <c r="D52" s="23">
        <v>133</v>
      </c>
      <c r="E52" s="50"/>
      <c r="F52" s="5">
        <v>133</v>
      </c>
      <c r="G52" s="51"/>
    </row>
    <row r="53" spans="1:7" ht="18" customHeight="1">
      <c r="A53" s="18" t="s">
        <v>100</v>
      </c>
      <c r="B53" s="18">
        <v>3639</v>
      </c>
      <c r="C53" s="23">
        <v>8000</v>
      </c>
      <c r="D53" s="23">
        <v>7466</v>
      </c>
      <c r="E53" s="50"/>
      <c r="F53" s="5">
        <v>7466</v>
      </c>
      <c r="G53" s="51"/>
    </row>
    <row r="54" spans="1:7" ht="18" customHeight="1">
      <c r="A54" s="18" t="s">
        <v>101</v>
      </c>
      <c r="B54" s="18">
        <v>3639</v>
      </c>
      <c r="C54" s="23">
        <v>2193</v>
      </c>
      <c r="D54" s="23">
        <v>2193</v>
      </c>
      <c r="E54" s="50"/>
      <c r="F54" s="5">
        <v>2193</v>
      </c>
      <c r="G54" s="51"/>
    </row>
    <row r="55" spans="1:7" ht="18" customHeight="1">
      <c r="A55" s="18" t="s">
        <v>147</v>
      </c>
      <c r="B55" s="18">
        <v>3639</v>
      </c>
      <c r="C55" s="23">
        <v>6000</v>
      </c>
      <c r="D55" s="23">
        <v>6000</v>
      </c>
      <c r="E55" s="50">
        <v>6000</v>
      </c>
      <c r="F55" s="5"/>
      <c r="G55" s="51"/>
    </row>
    <row r="56" spans="1:7" ht="18" customHeight="1">
      <c r="A56" s="18" t="s">
        <v>115</v>
      </c>
      <c r="B56" s="18">
        <v>3639</v>
      </c>
      <c r="C56" s="23">
        <v>6944</v>
      </c>
      <c r="D56" s="23">
        <v>6943</v>
      </c>
      <c r="E56" s="50"/>
      <c r="F56" s="5">
        <v>6943</v>
      </c>
      <c r="G56" s="51"/>
    </row>
    <row r="57" spans="1:7" ht="18" customHeight="1">
      <c r="A57" s="18" t="s">
        <v>123</v>
      </c>
      <c r="B57" s="18">
        <v>3639</v>
      </c>
      <c r="C57" s="23">
        <v>65</v>
      </c>
      <c r="D57" s="23">
        <v>67</v>
      </c>
      <c r="E57" s="50"/>
      <c r="F57" s="5">
        <v>67</v>
      </c>
      <c r="G57" s="51"/>
    </row>
    <row r="58" spans="1:7" ht="18" customHeight="1">
      <c r="A58" s="18" t="s">
        <v>132</v>
      </c>
      <c r="B58" s="18">
        <v>3639</v>
      </c>
      <c r="C58" s="23">
        <v>142</v>
      </c>
      <c r="D58" s="23">
        <v>138</v>
      </c>
      <c r="E58" s="50"/>
      <c r="F58" s="5">
        <v>138</v>
      </c>
      <c r="G58" s="51"/>
    </row>
    <row r="59" spans="1:7" ht="18" customHeight="1">
      <c r="A59" s="18" t="s">
        <v>139</v>
      </c>
      <c r="B59" s="18">
        <v>3639</v>
      </c>
      <c r="C59" s="23">
        <v>360</v>
      </c>
      <c r="D59" s="23">
        <v>351</v>
      </c>
      <c r="E59" s="50"/>
      <c r="F59" s="5">
        <f>SUM(D59-E59)</f>
        <v>351</v>
      </c>
      <c r="G59" s="51"/>
    </row>
    <row r="60" spans="1:7" ht="18" customHeight="1">
      <c r="A60" s="18" t="s">
        <v>144</v>
      </c>
      <c r="B60" s="18"/>
      <c r="C60" s="23">
        <v>117</v>
      </c>
      <c r="D60" s="23"/>
      <c r="E60" s="50">
        <v>117</v>
      </c>
      <c r="F60" s="5"/>
      <c r="G60" s="51"/>
    </row>
    <row r="61" spans="1:7" ht="18" customHeight="1">
      <c r="A61" s="18" t="s">
        <v>111</v>
      </c>
      <c r="B61" s="18">
        <v>3722</v>
      </c>
      <c r="C61" s="23">
        <v>4000</v>
      </c>
      <c r="D61" s="23">
        <v>3995</v>
      </c>
      <c r="E61" s="50"/>
      <c r="F61" s="5">
        <v>3995</v>
      </c>
      <c r="G61" s="51"/>
    </row>
    <row r="62" spans="1:7" ht="18" customHeight="1">
      <c r="A62" s="18" t="s">
        <v>102</v>
      </c>
      <c r="B62" s="18">
        <v>3728</v>
      </c>
      <c r="C62" s="23">
        <v>195</v>
      </c>
      <c r="D62" s="23">
        <v>133</v>
      </c>
      <c r="E62" s="50"/>
      <c r="F62" s="5">
        <v>133</v>
      </c>
      <c r="G62" s="51"/>
    </row>
    <row r="63" spans="1:7" ht="18" customHeight="1">
      <c r="A63" s="18" t="s">
        <v>103</v>
      </c>
      <c r="B63" s="18">
        <v>3742</v>
      </c>
      <c r="C63" s="23">
        <v>0</v>
      </c>
      <c r="D63" s="23">
        <v>40</v>
      </c>
      <c r="E63" s="50"/>
      <c r="F63" s="5">
        <v>40</v>
      </c>
      <c r="G63" s="51"/>
    </row>
    <row r="64" spans="1:7" ht="18" customHeight="1">
      <c r="A64" s="18" t="s">
        <v>105</v>
      </c>
      <c r="B64" s="18">
        <v>5212</v>
      </c>
      <c r="C64" s="23">
        <v>0</v>
      </c>
      <c r="D64" s="23">
        <v>63</v>
      </c>
      <c r="E64" s="50"/>
      <c r="F64" s="5">
        <v>63</v>
      </c>
      <c r="G64" s="51"/>
    </row>
    <row r="65" spans="1:7" ht="18" customHeight="1">
      <c r="A65" s="18" t="s">
        <v>134</v>
      </c>
      <c r="B65" s="18">
        <v>5399</v>
      </c>
      <c r="C65" s="23">
        <v>1499</v>
      </c>
      <c r="D65" s="23">
        <v>1363</v>
      </c>
      <c r="E65" s="50">
        <v>1349</v>
      </c>
      <c r="F65" s="5">
        <f>SUM(D65-E65)</f>
        <v>14</v>
      </c>
      <c r="G65" s="51"/>
    </row>
    <row r="66" spans="1:7" ht="18" customHeight="1">
      <c r="A66" s="18" t="s">
        <v>93</v>
      </c>
      <c r="B66" s="18">
        <v>5512</v>
      </c>
      <c r="C66" s="23">
        <v>728</v>
      </c>
      <c r="D66" s="23">
        <v>640</v>
      </c>
      <c r="E66" s="50"/>
      <c r="F66" s="5">
        <v>640</v>
      </c>
      <c r="G66" s="51"/>
    </row>
    <row r="67" spans="1:7" ht="18" customHeight="1">
      <c r="A67" s="18" t="s">
        <v>94</v>
      </c>
      <c r="B67" s="18">
        <v>5512</v>
      </c>
      <c r="C67" s="23">
        <v>700</v>
      </c>
      <c r="D67" s="23">
        <v>768</v>
      </c>
      <c r="E67" s="50"/>
      <c r="F67" s="5">
        <v>768</v>
      </c>
      <c r="G67" s="51"/>
    </row>
    <row r="68" spans="1:7" ht="18" customHeight="1" thickBot="1">
      <c r="A68" s="54" t="s">
        <v>106</v>
      </c>
      <c r="B68" s="54">
        <v>6171</v>
      </c>
      <c r="C68" s="63">
        <v>245</v>
      </c>
      <c r="D68" s="63">
        <v>242</v>
      </c>
      <c r="E68" s="55">
        <v>95</v>
      </c>
      <c r="F68" s="57">
        <f>SUM(D68-E68)</f>
        <v>147</v>
      </c>
      <c r="G68" s="56"/>
    </row>
    <row r="69" spans="1:8" ht="18" customHeight="1">
      <c r="A69" s="20" t="s">
        <v>107</v>
      </c>
      <c r="B69" s="20">
        <v>6171</v>
      </c>
      <c r="C69" s="26">
        <v>266</v>
      </c>
      <c r="D69" s="26">
        <v>316</v>
      </c>
      <c r="E69" s="52">
        <v>66</v>
      </c>
      <c r="F69" s="12">
        <f>SUM(D69-E69)</f>
        <v>250</v>
      </c>
      <c r="G69" s="53"/>
      <c r="H69" s="2"/>
    </row>
    <row r="70" spans="1:8" ht="18" customHeight="1">
      <c r="A70" s="18" t="s">
        <v>108</v>
      </c>
      <c r="B70" s="18">
        <v>6171</v>
      </c>
      <c r="C70" s="23">
        <v>200</v>
      </c>
      <c r="D70" s="23">
        <v>236</v>
      </c>
      <c r="E70" s="50" t="s">
        <v>81</v>
      </c>
      <c r="F70" s="5">
        <v>236</v>
      </c>
      <c r="G70" s="51"/>
      <c r="H70" s="2"/>
    </row>
    <row r="71" spans="1:8" ht="18" customHeight="1">
      <c r="A71" s="18" t="s">
        <v>146</v>
      </c>
      <c r="B71" s="18">
        <v>6171</v>
      </c>
      <c r="C71" s="23">
        <v>440</v>
      </c>
      <c r="D71" s="23">
        <v>0</v>
      </c>
      <c r="E71" s="50"/>
      <c r="F71" s="5"/>
      <c r="G71" s="51"/>
      <c r="H71" s="2"/>
    </row>
    <row r="72" spans="1:7" ht="18" customHeight="1" thickBot="1">
      <c r="A72" s="18"/>
      <c r="B72" s="18"/>
      <c r="C72" s="23"/>
      <c r="D72" s="23"/>
      <c r="E72" s="50"/>
      <c r="F72" s="5"/>
      <c r="G72" s="51"/>
    </row>
    <row r="73" spans="1:7" ht="18" customHeight="1" thickBot="1">
      <c r="A73" s="69" t="s">
        <v>148</v>
      </c>
      <c r="B73" s="69"/>
      <c r="C73" s="70">
        <f>SUM(C6:C72)</f>
        <v>97025</v>
      </c>
      <c r="D73" s="70">
        <f>SUM(D6:D72)</f>
        <v>89936</v>
      </c>
      <c r="E73" s="71"/>
      <c r="F73" s="72"/>
      <c r="G73" s="73"/>
    </row>
    <row r="79" ht="12.75">
      <c r="C79" s="2"/>
    </row>
    <row r="81" ht="12.75">
      <c r="C81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21"/>
  <sheetViews>
    <sheetView tabSelected="1" view="pageBreakPreview" zoomScale="75" zoomScaleNormal="75" zoomScaleSheetLayoutView="75" workbookViewId="0" topLeftCell="A106">
      <selection activeCell="A95" sqref="A95"/>
    </sheetView>
  </sheetViews>
  <sheetFormatPr defaultColWidth="9.00390625" defaultRowHeight="12.75"/>
  <cols>
    <col min="1" max="1" width="48.625" style="88" customWidth="1"/>
    <col min="2" max="2" width="7.375" style="158" bestFit="1" customWidth="1"/>
    <col min="3" max="3" width="13.75390625" style="134" customWidth="1"/>
    <col min="4" max="4" width="13.75390625" style="88" customWidth="1"/>
    <col min="5" max="5" width="19.125" style="88" bestFit="1" customWidth="1"/>
    <col min="6" max="8" width="16.75390625" style="89" customWidth="1"/>
    <col min="9" max="9" width="17.125" style="88" customWidth="1"/>
    <col min="10" max="10" width="21.75390625" style="88" customWidth="1"/>
    <col min="11" max="16384" width="9.125" style="88" customWidth="1"/>
  </cols>
  <sheetData>
    <row r="1" spans="1:8" ht="21.75" customHeight="1">
      <c r="A1" s="201" t="s">
        <v>268</v>
      </c>
      <c r="B1" s="198"/>
      <c r="C1" s="199"/>
      <c r="D1" s="200"/>
      <c r="H1" s="89" t="s">
        <v>269</v>
      </c>
    </row>
    <row r="2" ht="15.75" thickBot="1"/>
    <row r="3" spans="1:8" ht="15.75">
      <c r="A3" s="90" t="s">
        <v>0</v>
      </c>
      <c r="B3" s="159"/>
      <c r="C3" s="135" t="s">
        <v>155</v>
      </c>
      <c r="D3" s="91" t="s">
        <v>1</v>
      </c>
      <c r="E3" s="91" t="s">
        <v>191</v>
      </c>
      <c r="F3" s="92" t="s">
        <v>192</v>
      </c>
      <c r="G3" s="92"/>
      <c r="H3" s="93"/>
    </row>
    <row r="4" spans="1:8" ht="16.5" thickBot="1">
      <c r="A4" s="94"/>
      <c r="B4" s="160" t="s">
        <v>80</v>
      </c>
      <c r="C4" s="136" t="s">
        <v>156</v>
      </c>
      <c r="D4" s="95" t="s">
        <v>2</v>
      </c>
      <c r="E4" s="95" t="s">
        <v>3</v>
      </c>
      <c r="F4" s="96" t="s">
        <v>5</v>
      </c>
      <c r="G4" s="97" t="s">
        <v>6</v>
      </c>
      <c r="H4" s="98" t="s">
        <v>7</v>
      </c>
    </row>
    <row r="5" spans="1:8" ht="18" customHeight="1" thickBot="1">
      <c r="A5" s="118" t="s">
        <v>244</v>
      </c>
      <c r="B5" s="161"/>
      <c r="C5" s="137"/>
      <c r="D5" s="99"/>
      <c r="E5" s="99"/>
      <c r="F5" s="100"/>
      <c r="G5" s="101"/>
      <c r="H5" s="102"/>
    </row>
    <row r="6" spans="1:8" ht="18" customHeight="1">
      <c r="A6" s="103"/>
      <c r="B6" s="162"/>
      <c r="C6" s="138"/>
      <c r="D6" s="104"/>
      <c r="E6" s="104"/>
      <c r="F6" s="105"/>
      <c r="G6" s="112"/>
      <c r="H6" s="106"/>
    </row>
    <row r="7" spans="1:9" s="153" customFormat="1" ht="18" customHeight="1">
      <c r="A7" s="145" t="s">
        <v>193</v>
      </c>
      <c r="B7" s="163">
        <v>2212</v>
      </c>
      <c r="C7" s="138">
        <v>0</v>
      </c>
      <c r="D7" s="146">
        <v>20</v>
      </c>
      <c r="E7" s="146">
        <v>19366</v>
      </c>
      <c r="F7" s="147">
        <v>0</v>
      </c>
      <c r="G7" s="142">
        <f aca="true" t="shared" si="0" ref="G7:G60">SUM(E7)</f>
        <v>19366</v>
      </c>
      <c r="H7" s="148">
        <v>0</v>
      </c>
      <c r="I7" s="134"/>
    </row>
    <row r="8" spans="1:9" s="153" customFormat="1" ht="18" customHeight="1">
      <c r="A8" s="145" t="s">
        <v>245</v>
      </c>
      <c r="B8" s="163">
        <v>2212</v>
      </c>
      <c r="C8" s="138">
        <v>0</v>
      </c>
      <c r="D8" s="146">
        <v>5770</v>
      </c>
      <c r="E8" s="146">
        <v>0</v>
      </c>
      <c r="F8" s="147">
        <v>0</v>
      </c>
      <c r="G8" s="142">
        <v>0</v>
      </c>
      <c r="H8" s="148">
        <v>0</v>
      </c>
      <c r="I8" s="134"/>
    </row>
    <row r="9" spans="1:9" s="153" customFormat="1" ht="18" customHeight="1">
      <c r="A9" s="145" t="s">
        <v>246</v>
      </c>
      <c r="B9" s="163">
        <v>2212</v>
      </c>
      <c r="C9" s="138">
        <v>300</v>
      </c>
      <c r="D9" s="146">
        <v>300</v>
      </c>
      <c r="E9" s="146">
        <v>300000</v>
      </c>
      <c r="F9" s="147">
        <v>0</v>
      </c>
      <c r="G9" s="142">
        <v>300000</v>
      </c>
      <c r="H9" s="148">
        <v>0</v>
      </c>
      <c r="I9" s="134"/>
    </row>
    <row r="10" spans="1:9" s="153" customFormat="1" ht="18" customHeight="1">
      <c r="A10" s="145" t="s">
        <v>247</v>
      </c>
      <c r="B10" s="163">
        <v>2212</v>
      </c>
      <c r="C10" s="138">
        <v>0</v>
      </c>
      <c r="D10" s="146">
        <v>137</v>
      </c>
      <c r="E10" s="146">
        <v>96229</v>
      </c>
      <c r="F10" s="147">
        <v>0</v>
      </c>
      <c r="G10" s="142">
        <v>96229</v>
      </c>
      <c r="H10" s="148">
        <v>0</v>
      </c>
      <c r="I10" s="134"/>
    </row>
    <row r="11" spans="1:9" s="153" customFormat="1" ht="18" customHeight="1">
      <c r="A11" s="145" t="s">
        <v>248</v>
      </c>
      <c r="B11" s="163">
        <v>2212</v>
      </c>
      <c r="C11" s="138">
        <v>0</v>
      </c>
      <c r="D11" s="146">
        <v>1179</v>
      </c>
      <c r="E11" s="146">
        <v>1136880</v>
      </c>
      <c r="F11" s="147">
        <v>460000</v>
      </c>
      <c r="G11" s="142">
        <v>676880</v>
      </c>
      <c r="H11" s="148">
        <v>0</v>
      </c>
      <c r="I11" s="134"/>
    </row>
    <row r="12" spans="1:9" s="153" customFormat="1" ht="18" customHeight="1">
      <c r="A12" s="145" t="s">
        <v>249</v>
      </c>
      <c r="B12" s="163">
        <v>2212</v>
      </c>
      <c r="C12" s="138">
        <v>0</v>
      </c>
      <c r="D12" s="146">
        <v>579</v>
      </c>
      <c r="E12" s="146">
        <v>538338</v>
      </c>
      <c r="F12" s="147">
        <v>0</v>
      </c>
      <c r="G12" s="142">
        <f>SUM(E12)</f>
        <v>538338</v>
      </c>
      <c r="H12" s="148">
        <v>0</v>
      </c>
      <c r="I12" s="134"/>
    </row>
    <row r="13" spans="1:9" s="153" customFormat="1" ht="18" customHeight="1">
      <c r="A13" s="145" t="s">
        <v>250</v>
      </c>
      <c r="B13" s="163">
        <v>2212</v>
      </c>
      <c r="C13" s="138">
        <v>0</v>
      </c>
      <c r="D13" s="146">
        <v>3355</v>
      </c>
      <c r="E13" s="146">
        <v>3132646.73</v>
      </c>
      <c r="F13" s="147">
        <v>0</v>
      </c>
      <c r="G13" s="142">
        <f aca="true" t="shared" si="1" ref="G13:G21">SUM(E13)</f>
        <v>3132646.73</v>
      </c>
      <c r="H13" s="148">
        <v>0</v>
      </c>
      <c r="I13" s="134"/>
    </row>
    <row r="14" spans="1:9" s="153" customFormat="1" ht="18" customHeight="1">
      <c r="A14" s="145" t="s">
        <v>251</v>
      </c>
      <c r="B14" s="163">
        <v>2212</v>
      </c>
      <c r="C14" s="138">
        <v>0</v>
      </c>
      <c r="D14" s="146">
        <v>132</v>
      </c>
      <c r="E14" s="146">
        <v>77178</v>
      </c>
      <c r="F14" s="147">
        <v>0</v>
      </c>
      <c r="G14" s="142">
        <f t="shared" si="1"/>
        <v>77178</v>
      </c>
      <c r="H14" s="148">
        <v>0</v>
      </c>
      <c r="I14" s="134"/>
    </row>
    <row r="15" spans="1:9" s="153" customFormat="1" ht="18" customHeight="1">
      <c r="A15" s="145" t="s">
        <v>252</v>
      </c>
      <c r="B15" s="163">
        <v>2212</v>
      </c>
      <c r="C15" s="138">
        <v>0</v>
      </c>
      <c r="D15" s="146">
        <v>0</v>
      </c>
      <c r="E15" s="146">
        <v>6648</v>
      </c>
      <c r="F15" s="147">
        <v>0</v>
      </c>
      <c r="G15" s="142">
        <f t="shared" si="1"/>
        <v>6648</v>
      </c>
      <c r="H15" s="148">
        <v>0</v>
      </c>
      <c r="I15" s="134"/>
    </row>
    <row r="16" spans="1:9" s="153" customFormat="1" ht="18" customHeight="1">
      <c r="A16" s="145" t="s">
        <v>253</v>
      </c>
      <c r="B16" s="163">
        <v>2212</v>
      </c>
      <c r="C16" s="138">
        <v>0</v>
      </c>
      <c r="D16" s="146">
        <v>0</v>
      </c>
      <c r="E16" s="146">
        <v>1835603</v>
      </c>
      <c r="F16" s="147">
        <v>0</v>
      </c>
      <c r="G16" s="142">
        <f t="shared" si="1"/>
        <v>1835603</v>
      </c>
      <c r="H16" s="148">
        <v>0</v>
      </c>
      <c r="I16" s="134"/>
    </row>
    <row r="17" spans="1:9" s="153" customFormat="1" ht="18" customHeight="1">
      <c r="A17" s="145" t="s">
        <v>254</v>
      </c>
      <c r="B17" s="163">
        <v>2212</v>
      </c>
      <c r="C17" s="138">
        <v>0</v>
      </c>
      <c r="D17" s="146">
        <v>21</v>
      </c>
      <c r="E17" s="146">
        <v>29400</v>
      </c>
      <c r="F17" s="147">
        <v>0</v>
      </c>
      <c r="G17" s="142">
        <f t="shared" si="1"/>
        <v>29400</v>
      </c>
      <c r="H17" s="148">
        <v>0</v>
      </c>
      <c r="I17" s="134"/>
    </row>
    <row r="18" spans="1:9" s="153" customFormat="1" ht="18" customHeight="1">
      <c r="A18" s="145" t="s">
        <v>255</v>
      </c>
      <c r="B18" s="163">
        <v>2212</v>
      </c>
      <c r="C18" s="138">
        <v>0</v>
      </c>
      <c r="D18" s="146">
        <v>104.4</v>
      </c>
      <c r="E18" s="146">
        <v>104400</v>
      </c>
      <c r="F18" s="147">
        <v>0</v>
      </c>
      <c r="G18" s="142">
        <f t="shared" si="1"/>
        <v>104400</v>
      </c>
      <c r="H18" s="148">
        <v>0</v>
      </c>
      <c r="I18" s="134"/>
    </row>
    <row r="19" spans="1:9" s="153" customFormat="1" ht="18" customHeight="1">
      <c r="A19" s="145" t="s">
        <v>256</v>
      </c>
      <c r="B19" s="163">
        <v>2212</v>
      </c>
      <c r="C19" s="138">
        <v>0</v>
      </c>
      <c r="D19" s="146">
        <v>104.4</v>
      </c>
      <c r="E19" s="146">
        <v>104400</v>
      </c>
      <c r="F19" s="147">
        <v>0</v>
      </c>
      <c r="G19" s="142">
        <f t="shared" si="1"/>
        <v>104400</v>
      </c>
      <c r="H19" s="148">
        <v>0</v>
      </c>
      <c r="I19" s="134"/>
    </row>
    <row r="20" spans="1:9" s="153" customFormat="1" ht="18" customHeight="1">
      <c r="A20" s="145" t="s">
        <v>257</v>
      </c>
      <c r="B20" s="163">
        <v>2212</v>
      </c>
      <c r="C20" s="138">
        <v>0</v>
      </c>
      <c r="D20" s="146">
        <v>215</v>
      </c>
      <c r="E20" s="146">
        <v>214800</v>
      </c>
      <c r="F20" s="147">
        <v>0</v>
      </c>
      <c r="G20" s="142">
        <f t="shared" si="1"/>
        <v>214800</v>
      </c>
      <c r="H20" s="148">
        <v>0</v>
      </c>
      <c r="I20" s="134"/>
    </row>
    <row r="21" spans="1:9" s="153" customFormat="1" ht="18" customHeight="1">
      <c r="A21" s="145" t="s">
        <v>258</v>
      </c>
      <c r="B21" s="163">
        <v>2212</v>
      </c>
      <c r="C21" s="138">
        <v>0</v>
      </c>
      <c r="D21" s="146">
        <v>100.8</v>
      </c>
      <c r="E21" s="146">
        <v>100800</v>
      </c>
      <c r="F21" s="147">
        <v>0</v>
      </c>
      <c r="G21" s="142">
        <f t="shared" si="1"/>
        <v>100800</v>
      </c>
      <c r="H21" s="148">
        <v>0</v>
      </c>
      <c r="I21" s="134"/>
    </row>
    <row r="22" spans="1:9" s="153" customFormat="1" ht="18" customHeight="1">
      <c r="A22" s="149" t="s">
        <v>160</v>
      </c>
      <c r="B22" s="164">
        <v>2229</v>
      </c>
      <c r="C22" s="139">
        <v>0</v>
      </c>
      <c r="D22" s="150">
        <v>0</v>
      </c>
      <c r="E22" s="150">
        <v>11171</v>
      </c>
      <c r="F22" s="151">
        <v>0</v>
      </c>
      <c r="G22" s="142">
        <f t="shared" si="0"/>
        <v>11171</v>
      </c>
      <c r="H22" s="152">
        <v>0</v>
      </c>
      <c r="I22" s="134"/>
    </row>
    <row r="23" spans="1:9" s="153" customFormat="1" ht="18" customHeight="1">
      <c r="A23" s="149" t="s">
        <v>161</v>
      </c>
      <c r="B23" s="164">
        <v>2310</v>
      </c>
      <c r="C23" s="139">
        <v>0</v>
      </c>
      <c r="D23" s="150">
        <v>7</v>
      </c>
      <c r="E23" s="150">
        <v>7021</v>
      </c>
      <c r="F23" s="151">
        <v>0</v>
      </c>
      <c r="G23" s="142">
        <f t="shared" si="0"/>
        <v>7021</v>
      </c>
      <c r="H23" s="148">
        <v>0</v>
      </c>
      <c r="I23" s="134"/>
    </row>
    <row r="24" spans="1:9" s="153" customFormat="1" ht="18" customHeight="1">
      <c r="A24" s="149" t="s">
        <v>185</v>
      </c>
      <c r="B24" s="164">
        <v>2310</v>
      </c>
      <c r="C24" s="139">
        <v>0</v>
      </c>
      <c r="D24" s="150">
        <v>18</v>
      </c>
      <c r="E24" s="150">
        <v>18000</v>
      </c>
      <c r="F24" s="151">
        <v>0</v>
      </c>
      <c r="G24" s="142">
        <f t="shared" si="0"/>
        <v>18000</v>
      </c>
      <c r="H24" s="148">
        <v>0</v>
      </c>
      <c r="I24" s="134"/>
    </row>
    <row r="25" spans="1:9" ht="18" customHeight="1">
      <c r="A25" s="149" t="s">
        <v>194</v>
      </c>
      <c r="B25" s="164">
        <v>2310</v>
      </c>
      <c r="C25" s="139">
        <v>500</v>
      </c>
      <c r="D25" s="150">
        <v>1333</v>
      </c>
      <c r="E25" s="150">
        <v>1332783</v>
      </c>
      <c r="F25" s="151">
        <v>0</v>
      </c>
      <c r="G25" s="142">
        <f t="shared" si="0"/>
        <v>1332783</v>
      </c>
      <c r="H25" s="148">
        <v>0</v>
      </c>
      <c r="I25" s="89"/>
    </row>
    <row r="26" spans="1:8" ht="18" customHeight="1">
      <c r="A26" s="149" t="s">
        <v>195</v>
      </c>
      <c r="B26" s="164">
        <v>2310</v>
      </c>
      <c r="C26" s="139">
        <v>840</v>
      </c>
      <c r="D26" s="150">
        <v>146</v>
      </c>
      <c r="E26" s="150">
        <v>146000</v>
      </c>
      <c r="F26" s="151">
        <v>0</v>
      </c>
      <c r="G26" s="142">
        <f t="shared" si="0"/>
        <v>146000</v>
      </c>
      <c r="H26" s="148">
        <v>0</v>
      </c>
    </row>
    <row r="27" spans="1:9" ht="18" customHeight="1">
      <c r="A27" s="149" t="s">
        <v>196</v>
      </c>
      <c r="B27" s="164">
        <v>2310</v>
      </c>
      <c r="C27" s="139">
        <v>250</v>
      </c>
      <c r="D27" s="150">
        <v>60</v>
      </c>
      <c r="E27" s="150">
        <v>60000</v>
      </c>
      <c r="F27" s="151">
        <v>0</v>
      </c>
      <c r="G27" s="142">
        <f t="shared" si="0"/>
        <v>60000</v>
      </c>
      <c r="H27" s="148">
        <v>0</v>
      </c>
      <c r="I27" s="89"/>
    </row>
    <row r="28" spans="1:9" ht="18" customHeight="1">
      <c r="A28" s="149" t="s">
        <v>198</v>
      </c>
      <c r="B28" s="164">
        <v>2310</v>
      </c>
      <c r="C28" s="139">
        <v>0</v>
      </c>
      <c r="D28" s="150">
        <v>99</v>
      </c>
      <c r="E28" s="150">
        <v>99000</v>
      </c>
      <c r="F28" s="151">
        <v>0</v>
      </c>
      <c r="G28" s="142">
        <f t="shared" si="0"/>
        <v>99000</v>
      </c>
      <c r="H28" s="148">
        <v>0</v>
      </c>
      <c r="I28" s="89"/>
    </row>
    <row r="29" spans="1:9" ht="18" customHeight="1">
      <c r="A29" s="149" t="s">
        <v>197</v>
      </c>
      <c r="B29" s="164">
        <v>2310</v>
      </c>
      <c r="C29" s="139">
        <v>0</v>
      </c>
      <c r="D29" s="150">
        <v>908</v>
      </c>
      <c r="E29" s="150">
        <v>908000</v>
      </c>
      <c r="F29" s="151">
        <v>0</v>
      </c>
      <c r="G29" s="142">
        <f t="shared" si="0"/>
        <v>908000</v>
      </c>
      <c r="H29" s="148">
        <v>0</v>
      </c>
      <c r="I29" s="89"/>
    </row>
    <row r="30" spans="1:9" ht="18" customHeight="1">
      <c r="A30" s="149" t="s">
        <v>262</v>
      </c>
      <c r="B30" s="164">
        <v>2310</v>
      </c>
      <c r="C30" s="139">
        <v>0</v>
      </c>
      <c r="D30" s="150">
        <v>5</v>
      </c>
      <c r="E30" s="150">
        <v>0</v>
      </c>
      <c r="F30" s="151">
        <v>0</v>
      </c>
      <c r="G30" s="142">
        <f t="shared" si="0"/>
        <v>0</v>
      </c>
      <c r="H30" s="148">
        <v>0</v>
      </c>
      <c r="I30" s="89"/>
    </row>
    <row r="31" spans="1:9" ht="18" customHeight="1">
      <c r="A31" s="149" t="s">
        <v>199</v>
      </c>
      <c r="B31" s="164">
        <v>2321</v>
      </c>
      <c r="C31" s="139">
        <v>0</v>
      </c>
      <c r="D31" s="150">
        <v>2424</v>
      </c>
      <c r="E31" s="150">
        <v>0</v>
      </c>
      <c r="F31" s="151">
        <v>0</v>
      </c>
      <c r="G31" s="142">
        <f t="shared" si="0"/>
        <v>0</v>
      </c>
      <c r="H31" s="148">
        <v>0</v>
      </c>
      <c r="I31" s="89"/>
    </row>
    <row r="32" spans="1:9" ht="18" customHeight="1">
      <c r="A32" s="149" t="s">
        <v>250</v>
      </c>
      <c r="B32" s="164">
        <v>2321</v>
      </c>
      <c r="C32" s="139">
        <v>0</v>
      </c>
      <c r="D32" s="150">
        <v>550</v>
      </c>
      <c r="E32" s="150">
        <v>551025</v>
      </c>
      <c r="F32" s="151">
        <v>0</v>
      </c>
      <c r="G32" s="142">
        <f t="shared" si="0"/>
        <v>551025</v>
      </c>
      <c r="H32" s="148">
        <v>0</v>
      </c>
      <c r="I32" s="89"/>
    </row>
    <row r="33" spans="1:9" ht="18" customHeight="1">
      <c r="A33" s="149" t="s">
        <v>200</v>
      </c>
      <c r="B33" s="164">
        <v>2321</v>
      </c>
      <c r="C33" s="139">
        <v>1000</v>
      </c>
      <c r="D33" s="150">
        <v>1466</v>
      </c>
      <c r="E33" s="150">
        <v>1465993</v>
      </c>
      <c r="F33" s="151">
        <v>0</v>
      </c>
      <c r="G33" s="142">
        <f t="shared" si="0"/>
        <v>1465993</v>
      </c>
      <c r="H33" s="148">
        <v>0</v>
      </c>
      <c r="I33" s="89"/>
    </row>
    <row r="34" spans="1:9" ht="18" customHeight="1">
      <c r="A34" s="149" t="s">
        <v>201</v>
      </c>
      <c r="B34" s="164">
        <v>2321</v>
      </c>
      <c r="C34" s="139">
        <v>2500</v>
      </c>
      <c r="D34" s="150">
        <v>0</v>
      </c>
      <c r="E34" s="150">
        <v>0</v>
      </c>
      <c r="F34" s="151">
        <v>0</v>
      </c>
      <c r="G34" s="142">
        <f t="shared" si="0"/>
        <v>0</v>
      </c>
      <c r="H34" s="148">
        <v>0</v>
      </c>
      <c r="I34" s="89"/>
    </row>
    <row r="35" spans="1:9" ht="18" customHeight="1">
      <c r="A35" s="149" t="s">
        <v>202</v>
      </c>
      <c r="B35" s="164">
        <v>2321</v>
      </c>
      <c r="C35" s="139">
        <v>700</v>
      </c>
      <c r="D35" s="150">
        <v>55</v>
      </c>
      <c r="E35" s="150">
        <v>55000</v>
      </c>
      <c r="F35" s="151">
        <v>0</v>
      </c>
      <c r="G35" s="142">
        <f t="shared" si="0"/>
        <v>55000</v>
      </c>
      <c r="H35" s="148">
        <v>0</v>
      </c>
      <c r="I35" s="89"/>
    </row>
    <row r="36" spans="1:9" ht="18" customHeight="1">
      <c r="A36" s="149" t="s">
        <v>203</v>
      </c>
      <c r="B36" s="164">
        <v>2321</v>
      </c>
      <c r="C36" s="139">
        <v>70</v>
      </c>
      <c r="D36" s="150">
        <v>0</v>
      </c>
      <c r="E36" s="150">
        <v>0</v>
      </c>
      <c r="F36" s="151">
        <v>0</v>
      </c>
      <c r="G36" s="142">
        <f t="shared" si="0"/>
        <v>0</v>
      </c>
      <c r="H36" s="148">
        <v>0</v>
      </c>
      <c r="I36" s="89"/>
    </row>
    <row r="37" spans="1:9" ht="18" customHeight="1">
      <c r="A37" s="149" t="s">
        <v>204</v>
      </c>
      <c r="B37" s="164">
        <v>2321</v>
      </c>
      <c r="C37" s="139">
        <v>0</v>
      </c>
      <c r="D37" s="150">
        <v>30</v>
      </c>
      <c r="E37" s="150">
        <v>30000</v>
      </c>
      <c r="F37" s="151">
        <v>0</v>
      </c>
      <c r="G37" s="142">
        <f t="shared" si="0"/>
        <v>30000</v>
      </c>
      <c r="H37" s="148">
        <v>0</v>
      </c>
      <c r="I37" s="89"/>
    </row>
    <row r="38" spans="1:9" ht="18" customHeight="1">
      <c r="A38" s="149" t="s">
        <v>205</v>
      </c>
      <c r="B38" s="164">
        <v>2321</v>
      </c>
      <c r="C38" s="139">
        <v>250</v>
      </c>
      <c r="D38" s="150">
        <v>163</v>
      </c>
      <c r="E38" s="150">
        <v>163000</v>
      </c>
      <c r="F38" s="151">
        <v>0</v>
      </c>
      <c r="G38" s="142">
        <f t="shared" si="0"/>
        <v>163000</v>
      </c>
      <c r="H38" s="148">
        <v>0</v>
      </c>
      <c r="I38" s="89"/>
    </row>
    <row r="39" spans="1:9" ht="18" customHeight="1">
      <c r="A39" s="149" t="s">
        <v>206</v>
      </c>
      <c r="B39" s="164">
        <v>2321</v>
      </c>
      <c r="C39" s="139">
        <v>0</v>
      </c>
      <c r="D39" s="150">
        <v>1248</v>
      </c>
      <c r="E39" s="150">
        <v>1248294</v>
      </c>
      <c r="F39" s="151">
        <v>0</v>
      </c>
      <c r="G39" s="142">
        <f t="shared" si="0"/>
        <v>1248294</v>
      </c>
      <c r="H39" s="148">
        <v>0</v>
      </c>
      <c r="I39" s="89"/>
    </row>
    <row r="40" spans="1:9" ht="18" customHeight="1">
      <c r="A40" s="149" t="s">
        <v>186</v>
      </c>
      <c r="B40" s="164">
        <v>2321</v>
      </c>
      <c r="C40" s="139">
        <v>1265</v>
      </c>
      <c r="D40" s="150">
        <v>1265</v>
      </c>
      <c r="E40" s="150">
        <v>1265000</v>
      </c>
      <c r="F40" s="151">
        <v>0</v>
      </c>
      <c r="G40" s="142">
        <f t="shared" si="0"/>
        <v>1265000</v>
      </c>
      <c r="H40" s="148">
        <v>0</v>
      </c>
      <c r="I40" s="89"/>
    </row>
    <row r="41" spans="1:9" ht="18" customHeight="1">
      <c r="A41" s="149" t="s">
        <v>207</v>
      </c>
      <c r="B41" s="164">
        <v>2321</v>
      </c>
      <c r="C41" s="139">
        <v>0</v>
      </c>
      <c r="D41" s="150">
        <v>860</v>
      </c>
      <c r="E41" s="150">
        <v>859702</v>
      </c>
      <c r="F41" s="151">
        <v>0</v>
      </c>
      <c r="G41" s="142">
        <f t="shared" si="0"/>
        <v>859702</v>
      </c>
      <c r="H41" s="148">
        <v>0</v>
      </c>
      <c r="I41" s="89"/>
    </row>
    <row r="42" spans="1:9" ht="18" customHeight="1">
      <c r="A42" s="149" t="s">
        <v>208</v>
      </c>
      <c r="B42" s="164">
        <v>2321</v>
      </c>
      <c r="C42" s="139">
        <v>0</v>
      </c>
      <c r="D42" s="150">
        <v>2716</v>
      </c>
      <c r="E42" s="150">
        <v>2716000</v>
      </c>
      <c r="F42" s="151">
        <v>0</v>
      </c>
      <c r="G42" s="142">
        <f t="shared" si="0"/>
        <v>2716000</v>
      </c>
      <c r="H42" s="148">
        <v>0</v>
      </c>
      <c r="I42" s="89"/>
    </row>
    <row r="43" spans="1:9" ht="18" customHeight="1">
      <c r="A43" s="149" t="s">
        <v>259</v>
      </c>
      <c r="B43" s="164">
        <v>2321</v>
      </c>
      <c r="C43" s="139">
        <v>0</v>
      </c>
      <c r="D43" s="150">
        <v>506</v>
      </c>
      <c r="E43" s="150">
        <v>0</v>
      </c>
      <c r="F43" s="151">
        <v>0</v>
      </c>
      <c r="G43" s="142">
        <f t="shared" si="0"/>
        <v>0</v>
      </c>
      <c r="H43" s="148">
        <v>0</v>
      </c>
      <c r="I43" s="89"/>
    </row>
    <row r="44" spans="1:9" ht="18" customHeight="1">
      <c r="A44" s="149" t="s">
        <v>157</v>
      </c>
      <c r="B44" s="164">
        <v>2333</v>
      </c>
      <c r="C44" s="139">
        <v>2345</v>
      </c>
      <c r="D44" s="150">
        <v>2375</v>
      </c>
      <c r="E44" s="150">
        <v>2374000</v>
      </c>
      <c r="F44" s="151">
        <v>0</v>
      </c>
      <c r="G44" s="142">
        <f t="shared" si="0"/>
        <v>2374000</v>
      </c>
      <c r="H44" s="148">
        <v>0</v>
      </c>
      <c r="I44" s="89"/>
    </row>
    <row r="45" spans="1:9" ht="18" customHeight="1">
      <c r="A45" s="149" t="s">
        <v>210</v>
      </c>
      <c r="B45" s="164">
        <v>3111</v>
      </c>
      <c r="C45" s="139">
        <v>0</v>
      </c>
      <c r="D45" s="150">
        <v>84</v>
      </c>
      <c r="E45" s="150">
        <v>11900</v>
      </c>
      <c r="F45" s="151">
        <v>0</v>
      </c>
      <c r="G45" s="142">
        <f t="shared" si="0"/>
        <v>11900</v>
      </c>
      <c r="H45" s="173">
        <v>0</v>
      </c>
      <c r="I45" s="89"/>
    </row>
    <row r="46" spans="1:8" ht="18" customHeight="1">
      <c r="A46" s="149" t="s">
        <v>209</v>
      </c>
      <c r="B46" s="164">
        <v>3111</v>
      </c>
      <c r="C46" s="139">
        <v>0</v>
      </c>
      <c r="D46" s="150">
        <v>84</v>
      </c>
      <c r="E46" s="150">
        <v>11900</v>
      </c>
      <c r="F46" s="151">
        <v>0</v>
      </c>
      <c r="G46" s="142">
        <f t="shared" si="0"/>
        <v>11900</v>
      </c>
      <c r="H46" s="173">
        <v>0</v>
      </c>
    </row>
    <row r="47" spans="1:8" ht="18" customHeight="1">
      <c r="A47" s="149" t="s">
        <v>211</v>
      </c>
      <c r="B47" s="164">
        <v>3111</v>
      </c>
      <c r="C47" s="139">
        <v>0</v>
      </c>
      <c r="D47" s="150">
        <v>84</v>
      </c>
      <c r="E47" s="150">
        <v>11900</v>
      </c>
      <c r="F47" s="151">
        <v>0</v>
      </c>
      <c r="G47" s="142">
        <f t="shared" si="0"/>
        <v>11900</v>
      </c>
      <c r="H47" s="173">
        <v>0</v>
      </c>
    </row>
    <row r="48" spans="1:9" ht="18" customHeight="1">
      <c r="A48" s="149" t="s">
        <v>212</v>
      </c>
      <c r="B48" s="164">
        <v>3111</v>
      </c>
      <c r="C48" s="139">
        <v>0</v>
      </c>
      <c r="D48" s="150">
        <v>0</v>
      </c>
      <c r="E48" s="150">
        <v>7776</v>
      </c>
      <c r="F48" s="151">
        <v>0</v>
      </c>
      <c r="G48" s="142">
        <f t="shared" si="0"/>
        <v>7776</v>
      </c>
      <c r="H48" s="173">
        <v>0</v>
      </c>
      <c r="I48" s="89"/>
    </row>
    <row r="49" spans="1:9" ht="18" customHeight="1">
      <c r="A49" s="149" t="s">
        <v>213</v>
      </c>
      <c r="B49" s="164">
        <v>3111</v>
      </c>
      <c r="C49" s="139">
        <v>500</v>
      </c>
      <c r="D49" s="150">
        <v>500</v>
      </c>
      <c r="E49" s="150">
        <v>0</v>
      </c>
      <c r="F49" s="151">
        <v>0</v>
      </c>
      <c r="G49" s="142">
        <f t="shared" si="0"/>
        <v>0</v>
      </c>
      <c r="H49" s="174">
        <v>0</v>
      </c>
      <c r="I49" s="89"/>
    </row>
    <row r="50" spans="1:9" ht="18" customHeight="1">
      <c r="A50" s="149" t="s">
        <v>214</v>
      </c>
      <c r="B50" s="164">
        <v>3113</v>
      </c>
      <c r="C50" s="139">
        <v>75</v>
      </c>
      <c r="D50" s="150">
        <v>159</v>
      </c>
      <c r="E50" s="150">
        <v>11900</v>
      </c>
      <c r="F50" s="151">
        <v>0</v>
      </c>
      <c r="G50" s="142">
        <f t="shared" si="0"/>
        <v>11900</v>
      </c>
      <c r="H50" s="148">
        <v>0</v>
      </c>
      <c r="I50" s="89"/>
    </row>
    <row r="51" spans="1:9" ht="18" customHeight="1">
      <c r="A51" s="149" t="s">
        <v>215</v>
      </c>
      <c r="B51" s="164">
        <v>3113</v>
      </c>
      <c r="C51" s="139">
        <v>0</v>
      </c>
      <c r="D51" s="150">
        <v>84</v>
      </c>
      <c r="E51" s="150">
        <v>11900</v>
      </c>
      <c r="F51" s="151">
        <v>0</v>
      </c>
      <c r="G51" s="142">
        <f t="shared" si="0"/>
        <v>11900</v>
      </c>
      <c r="H51" s="148">
        <v>0</v>
      </c>
      <c r="I51" s="89"/>
    </row>
    <row r="52" spans="1:9" ht="18" customHeight="1">
      <c r="A52" s="149" t="s">
        <v>216</v>
      </c>
      <c r="B52" s="164">
        <v>3113</v>
      </c>
      <c r="C52" s="139">
        <v>0</v>
      </c>
      <c r="D52" s="150">
        <v>1849</v>
      </c>
      <c r="E52" s="150">
        <v>1485964</v>
      </c>
      <c r="F52" s="151">
        <v>0</v>
      </c>
      <c r="G52" s="142">
        <f t="shared" si="0"/>
        <v>1485964</v>
      </c>
      <c r="H52" s="148">
        <v>0</v>
      </c>
      <c r="I52" s="89"/>
    </row>
    <row r="53" spans="1:9" ht="18" customHeight="1">
      <c r="A53" s="149" t="s">
        <v>220</v>
      </c>
      <c r="B53" s="164">
        <v>3113</v>
      </c>
      <c r="C53" s="139">
        <v>0</v>
      </c>
      <c r="D53" s="150">
        <v>84</v>
      </c>
      <c r="E53" s="150">
        <v>84000</v>
      </c>
      <c r="F53" s="151">
        <v>50000</v>
      </c>
      <c r="G53" s="142">
        <f>SUM(E53-F53)</f>
        <v>34000</v>
      </c>
      <c r="H53" s="174">
        <v>0</v>
      </c>
      <c r="I53" s="89"/>
    </row>
    <row r="54" spans="1:256" ht="18" customHeight="1">
      <c r="A54" s="149" t="s">
        <v>217</v>
      </c>
      <c r="B54" s="164">
        <v>3113</v>
      </c>
      <c r="C54" s="139">
        <v>0</v>
      </c>
      <c r="D54" s="150">
        <v>0</v>
      </c>
      <c r="E54" s="150">
        <v>303800</v>
      </c>
      <c r="F54" s="151">
        <v>0</v>
      </c>
      <c r="G54" s="142">
        <f t="shared" si="0"/>
        <v>303800</v>
      </c>
      <c r="H54" s="173">
        <v>0</v>
      </c>
      <c r="IV54" s="88">
        <f>SUM(B54:IU54)</f>
        <v>610713</v>
      </c>
    </row>
    <row r="55" spans="1:8" ht="18" customHeight="1">
      <c r="A55" s="149" t="s">
        <v>218</v>
      </c>
      <c r="B55" s="164">
        <v>3113</v>
      </c>
      <c r="C55" s="139">
        <v>0</v>
      </c>
      <c r="D55" s="150">
        <v>0</v>
      </c>
      <c r="E55" s="150">
        <v>2574771</v>
      </c>
      <c r="F55" s="151">
        <v>0</v>
      </c>
      <c r="G55" s="142">
        <f>SUM(E55)</f>
        <v>2574771</v>
      </c>
      <c r="H55" s="173">
        <v>0</v>
      </c>
    </row>
    <row r="56" spans="1:8" ht="18" customHeight="1">
      <c r="A56" s="149" t="s">
        <v>221</v>
      </c>
      <c r="B56" s="164">
        <v>3113</v>
      </c>
      <c r="C56" s="139">
        <v>217</v>
      </c>
      <c r="D56" s="150">
        <v>217</v>
      </c>
      <c r="E56" s="150">
        <v>193800</v>
      </c>
      <c r="F56" s="151">
        <v>0</v>
      </c>
      <c r="G56" s="142">
        <f t="shared" si="0"/>
        <v>193800</v>
      </c>
      <c r="H56" s="173">
        <v>0</v>
      </c>
    </row>
    <row r="57" spans="1:9" ht="18" customHeight="1">
      <c r="A57" s="149" t="s">
        <v>219</v>
      </c>
      <c r="B57" s="164">
        <v>3113</v>
      </c>
      <c r="C57" s="139">
        <v>0</v>
      </c>
      <c r="D57" s="150">
        <v>114.5</v>
      </c>
      <c r="E57" s="150">
        <v>114052</v>
      </c>
      <c r="F57" s="151">
        <v>0</v>
      </c>
      <c r="G57" s="142">
        <f t="shared" si="0"/>
        <v>114052</v>
      </c>
      <c r="H57" s="173">
        <v>0</v>
      </c>
      <c r="I57" s="89"/>
    </row>
    <row r="58" spans="1:9" ht="18" customHeight="1">
      <c r="A58" s="149" t="s">
        <v>260</v>
      </c>
      <c r="B58" s="164">
        <v>3113</v>
      </c>
      <c r="C58" s="139">
        <v>0</v>
      </c>
      <c r="D58" s="150">
        <v>215</v>
      </c>
      <c r="E58" s="150">
        <v>215000</v>
      </c>
      <c r="F58" s="151">
        <v>0</v>
      </c>
      <c r="G58" s="142">
        <f t="shared" si="0"/>
        <v>215000</v>
      </c>
      <c r="H58" s="174">
        <v>0</v>
      </c>
      <c r="I58" s="89"/>
    </row>
    <row r="59" spans="1:9" ht="18" customHeight="1">
      <c r="A59" s="149" t="s">
        <v>222</v>
      </c>
      <c r="B59" s="164">
        <v>3341</v>
      </c>
      <c r="C59" s="139">
        <v>100</v>
      </c>
      <c r="D59" s="150">
        <v>100</v>
      </c>
      <c r="E59" s="150">
        <v>0</v>
      </c>
      <c r="F59" s="151">
        <v>0</v>
      </c>
      <c r="G59" s="142">
        <f t="shared" si="0"/>
        <v>0</v>
      </c>
      <c r="H59" s="148">
        <v>0</v>
      </c>
      <c r="I59" s="89"/>
    </row>
    <row r="60" spans="1:9" ht="18" customHeight="1">
      <c r="A60" s="149" t="s">
        <v>223</v>
      </c>
      <c r="B60" s="164">
        <v>3392</v>
      </c>
      <c r="C60" s="139">
        <v>0</v>
      </c>
      <c r="D60" s="150">
        <v>462</v>
      </c>
      <c r="E60" s="150">
        <v>462000</v>
      </c>
      <c r="F60" s="151">
        <v>0</v>
      </c>
      <c r="G60" s="142">
        <f t="shared" si="0"/>
        <v>462000</v>
      </c>
      <c r="H60" s="148">
        <v>0</v>
      </c>
      <c r="I60" s="89"/>
    </row>
    <row r="61" spans="1:9" ht="18" customHeight="1">
      <c r="A61" s="149" t="s">
        <v>163</v>
      </c>
      <c r="B61" s="164">
        <v>3412</v>
      </c>
      <c r="C61" s="139">
        <v>0</v>
      </c>
      <c r="D61" s="150">
        <v>1300</v>
      </c>
      <c r="E61" s="150">
        <v>1214291.8</v>
      </c>
      <c r="F61" s="151">
        <v>0</v>
      </c>
      <c r="G61" s="142">
        <f>SUM(E61)</f>
        <v>1214291.8</v>
      </c>
      <c r="H61" s="148">
        <v>0</v>
      </c>
      <c r="I61" s="89"/>
    </row>
    <row r="62" spans="1:9" ht="18" customHeight="1">
      <c r="A62" s="149" t="s">
        <v>187</v>
      </c>
      <c r="B62" s="164">
        <v>3412</v>
      </c>
      <c r="C62" s="139">
        <v>0</v>
      </c>
      <c r="D62" s="150">
        <v>200</v>
      </c>
      <c r="E62" s="150">
        <v>200000</v>
      </c>
      <c r="F62" s="151">
        <v>0</v>
      </c>
      <c r="G62" s="142">
        <f>SUM(E62)</f>
        <v>200000</v>
      </c>
      <c r="H62" s="148">
        <v>0</v>
      </c>
      <c r="I62" s="89"/>
    </row>
    <row r="63" spans="1:9" ht="18" customHeight="1">
      <c r="A63" s="149" t="s">
        <v>162</v>
      </c>
      <c r="B63" s="164">
        <v>3412</v>
      </c>
      <c r="C63" s="139">
        <v>0</v>
      </c>
      <c r="D63" s="150">
        <v>1500</v>
      </c>
      <c r="E63" s="150">
        <v>1119235.8</v>
      </c>
      <c r="F63" s="151">
        <v>0</v>
      </c>
      <c r="G63" s="142">
        <f>SUM(E63)</f>
        <v>1119235.8</v>
      </c>
      <c r="H63" s="148">
        <v>0</v>
      </c>
      <c r="I63" s="89"/>
    </row>
    <row r="64" spans="1:10" ht="18" customHeight="1">
      <c r="A64" s="149" t="s">
        <v>188</v>
      </c>
      <c r="B64" s="164">
        <v>3412</v>
      </c>
      <c r="C64" s="139">
        <v>0</v>
      </c>
      <c r="D64" s="150">
        <v>480</v>
      </c>
      <c r="E64" s="150">
        <v>51817</v>
      </c>
      <c r="F64" s="151">
        <v>0</v>
      </c>
      <c r="G64" s="142">
        <f>SUM(E64)</f>
        <v>51817</v>
      </c>
      <c r="H64" s="148">
        <v>0</v>
      </c>
      <c r="I64" s="89"/>
      <c r="J64" s="89"/>
    </row>
    <row r="65" spans="1:9" ht="18" customHeight="1">
      <c r="A65" s="149" t="s">
        <v>224</v>
      </c>
      <c r="B65" s="164">
        <v>3412</v>
      </c>
      <c r="C65" s="139">
        <v>0</v>
      </c>
      <c r="D65" s="150">
        <v>15</v>
      </c>
      <c r="E65" s="150">
        <v>15000</v>
      </c>
      <c r="F65" s="151">
        <v>0</v>
      </c>
      <c r="G65" s="142">
        <f>SUM(E65)</f>
        <v>15000</v>
      </c>
      <c r="H65" s="148">
        <v>0</v>
      </c>
      <c r="I65" s="89"/>
    </row>
    <row r="66" spans="1:9" ht="18" customHeight="1">
      <c r="A66" s="149" t="s">
        <v>189</v>
      </c>
      <c r="B66" s="164">
        <v>3412</v>
      </c>
      <c r="C66" s="139">
        <v>0</v>
      </c>
      <c r="D66" s="150">
        <v>7925.2</v>
      </c>
      <c r="E66" s="150">
        <v>3266313.8</v>
      </c>
      <c r="F66" s="151">
        <v>2269409.66</v>
      </c>
      <c r="G66" s="142">
        <f>SUM(E66-F66)</f>
        <v>996904.1399999997</v>
      </c>
      <c r="H66" s="148">
        <v>0</v>
      </c>
      <c r="I66" s="89"/>
    </row>
    <row r="67" spans="1:9" ht="18" customHeight="1">
      <c r="A67" s="149" t="s">
        <v>225</v>
      </c>
      <c r="B67" s="164">
        <v>3419</v>
      </c>
      <c r="C67" s="139">
        <v>0</v>
      </c>
      <c r="D67" s="150">
        <v>200</v>
      </c>
      <c r="E67" s="150">
        <v>200000</v>
      </c>
      <c r="F67" s="151">
        <v>0</v>
      </c>
      <c r="G67" s="142">
        <f>SUM(E67)</f>
        <v>200000</v>
      </c>
      <c r="H67" s="148">
        <v>0</v>
      </c>
      <c r="I67" s="89"/>
    </row>
    <row r="68" spans="1:9" ht="18" customHeight="1">
      <c r="A68" s="149" t="s">
        <v>199</v>
      </c>
      <c r="B68" s="164">
        <v>3612</v>
      </c>
      <c r="C68" s="139">
        <v>0</v>
      </c>
      <c r="D68" s="150">
        <v>407</v>
      </c>
      <c r="E68" s="150">
        <v>406275</v>
      </c>
      <c r="F68" s="151">
        <v>0</v>
      </c>
      <c r="G68" s="142">
        <f aca="true" t="shared" si="2" ref="G68:G86">SUM(E68)</f>
        <v>406275</v>
      </c>
      <c r="H68" s="148">
        <v>0</v>
      </c>
      <c r="I68" s="89"/>
    </row>
    <row r="69" spans="1:9" ht="18" customHeight="1">
      <c r="A69" s="149" t="s">
        <v>226</v>
      </c>
      <c r="B69" s="164">
        <v>3612</v>
      </c>
      <c r="C69" s="139">
        <v>0</v>
      </c>
      <c r="D69" s="150">
        <v>350</v>
      </c>
      <c r="E69" s="150">
        <v>119350</v>
      </c>
      <c r="F69" s="151">
        <v>0</v>
      </c>
      <c r="G69" s="142">
        <f t="shared" si="2"/>
        <v>119350</v>
      </c>
      <c r="H69" s="148">
        <v>0</v>
      </c>
      <c r="I69" s="89"/>
    </row>
    <row r="70" spans="1:9" ht="18" customHeight="1">
      <c r="A70" s="149" t="s">
        <v>227</v>
      </c>
      <c r="B70" s="164">
        <v>3631</v>
      </c>
      <c r="C70" s="139">
        <v>0</v>
      </c>
      <c r="D70" s="150">
        <v>378</v>
      </c>
      <c r="E70" s="150">
        <v>0</v>
      </c>
      <c r="F70" s="151">
        <v>0</v>
      </c>
      <c r="G70" s="142">
        <f t="shared" si="2"/>
        <v>0</v>
      </c>
      <c r="H70" s="148">
        <v>0</v>
      </c>
      <c r="I70" s="89"/>
    </row>
    <row r="71" spans="1:9" ht="18" customHeight="1">
      <c r="A71" s="149" t="s">
        <v>228</v>
      </c>
      <c r="B71" s="164">
        <v>3631</v>
      </c>
      <c r="C71" s="139">
        <v>0</v>
      </c>
      <c r="D71" s="150">
        <v>19</v>
      </c>
      <c r="E71" s="150">
        <v>0</v>
      </c>
      <c r="F71" s="151">
        <v>0</v>
      </c>
      <c r="G71" s="142">
        <f t="shared" si="2"/>
        <v>0</v>
      </c>
      <c r="H71" s="148">
        <v>0</v>
      </c>
      <c r="I71" s="89"/>
    </row>
    <row r="72" spans="1:9" ht="18" customHeight="1">
      <c r="A72" s="149" t="s">
        <v>240</v>
      </c>
      <c r="B72" s="164">
        <v>3631</v>
      </c>
      <c r="C72" s="139">
        <v>0</v>
      </c>
      <c r="D72" s="150">
        <v>245</v>
      </c>
      <c r="E72" s="150">
        <v>245160</v>
      </c>
      <c r="F72" s="151">
        <v>0</v>
      </c>
      <c r="G72" s="142">
        <f t="shared" si="2"/>
        <v>245160</v>
      </c>
      <c r="H72" s="148">
        <v>0</v>
      </c>
      <c r="I72" s="89"/>
    </row>
    <row r="73" spans="1:9" ht="18" customHeight="1">
      <c r="A73" s="149" t="s">
        <v>229</v>
      </c>
      <c r="B73" s="164">
        <v>3633</v>
      </c>
      <c r="C73" s="139">
        <v>0</v>
      </c>
      <c r="D73" s="150">
        <v>806</v>
      </c>
      <c r="E73" s="150">
        <v>0</v>
      </c>
      <c r="F73" s="151">
        <v>0</v>
      </c>
      <c r="G73" s="142">
        <f t="shared" si="2"/>
        <v>0</v>
      </c>
      <c r="H73" s="148">
        <v>0</v>
      </c>
      <c r="I73" s="89"/>
    </row>
    <row r="74" spans="1:9" ht="18" customHeight="1">
      <c r="A74" s="149" t="s">
        <v>73</v>
      </c>
      <c r="B74" s="164">
        <v>3633</v>
      </c>
      <c r="C74" s="139">
        <v>0</v>
      </c>
      <c r="D74" s="150">
        <v>25</v>
      </c>
      <c r="E74" s="150">
        <v>0</v>
      </c>
      <c r="F74" s="151">
        <v>0</v>
      </c>
      <c r="G74" s="142">
        <f t="shared" si="2"/>
        <v>0</v>
      </c>
      <c r="H74" s="148">
        <v>0</v>
      </c>
      <c r="I74" s="89"/>
    </row>
    <row r="75" spans="1:9" ht="18" customHeight="1">
      <c r="A75" s="149" t="s">
        <v>230</v>
      </c>
      <c r="B75" s="164">
        <v>3633</v>
      </c>
      <c r="C75" s="139">
        <v>0</v>
      </c>
      <c r="D75" s="150">
        <v>246</v>
      </c>
      <c r="E75" s="150">
        <v>287534.64</v>
      </c>
      <c r="F75" s="151">
        <v>0</v>
      </c>
      <c r="G75" s="142">
        <f t="shared" si="2"/>
        <v>287534.64</v>
      </c>
      <c r="H75" s="148">
        <v>0</v>
      </c>
      <c r="I75" s="89"/>
    </row>
    <row r="76" spans="1:9" ht="18" customHeight="1">
      <c r="A76" s="149" t="s">
        <v>153</v>
      </c>
      <c r="B76" s="164">
        <v>3639</v>
      </c>
      <c r="C76" s="139">
        <v>300</v>
      </c>
      <c r="D76" s="150">
        <v>445</v>
      </c>
      <c r="E76" s="150">
        <v>436125</v>
      </c>
      <c r="F76" s="151">
        <v>0</v>
      </c>
      <c r="G76" s="142">
        <f t="shared" si="2"/>
        <v>436125</v>
      </c>
      <c r="H76" s="148">
        <v>0</v>
      </c>
      <c r="I76" s="89"/>
    </row>
    <row r="77" spans="1:9" ht="18" customHeight="1">
      <c r="A77" s="149" t="s">
        <v>231</v>
      </c>
      <c r="B77" s="164">
        <v>3639</v>
      </c>
      <c r="C77" s="139">
        <v>0</v>
      </c>
      <c r="D77" s="150">
        <v>2648</v>
      </c>
      <c r="E77" s="150">
        <v>1737901</v>
      </c>
      <c r="F77" s="151">
        <v>0</v>
      </c>
      <c r="G77" s="142">
        <f t="shared" si="2"/>
        <v>1737901</v>
      </c>
      <c r="H77" s="148">
        <v>0</v>
      </c>
      <c r="I77" s="89"/>
    </row>
    <row r="78" spans="1:9" ht="18" customHeight="1">
      <c r="A78" s="149" t="s">
        <v>11</v>
      </c>
      <c r="B78" s="164">
        <v>3639</v>
      </c>
      <c r="C78" s="139">
        <v>2100</v>
      </c>
      <c r="D78" s="150">
        <v>2240</v>
      </c>
      <c r="E78" s="150">
        <v>1103990</v>
      </c>
      <c r="F78" s="151">
        <v>0</v>
      </c>
      <c r="G78" s="142">
        <f>SUM(E78)</f>
        <v>1103990</v>
      </c>
      <c r="H78" s="173">
        <v>0</v>
      </c>
      <c r="I78" s="89"/>
    </row>
    <row r="79" spans="1:9" ht="18" customHeight="1">
      <c r="A79" s="149" t="s">
        <v>261</v>
      </c>
      <c r="B79" s="164">
        <v>3639</v>
      </c>
      <c r="C79" s="139">
        <v>0</v>
      </c>
      <c r="D79" s="150">
        <v>6986</v>
      </c>
      <c r="E79" s="150">
        <v>6986000</v>
      </c>
      <c r="F79" s="151">
        <v>0</v>
      </c>
      <c r="G79" s="142">
        <f>SUM(E79)</f>
        <v>6986000</v>
      </c>
      <c r="H79" s="173">
        <v>0</v>
      </c>
      <c r="I79" s="89"/>
    </row>
    <row r="80" spans="1:9" ht="18" customHeight="1">
      <c r="A80" s="149" t="s">
        <v>263</v>
      </c>
      <c r="B80" s="164">
        <v>3722</v>
      </c>
      <c r="C80" s="139">
        <v>0</v>
      </c>
      <c r="D80" s="150">
        <v>44</v>
      </c>
      <c r="E80" s="150">
        <v>43200</v>
      </c>
      <c r="F80" s="151">
        <v>0</v>
      </c>
      <c r="G80" s="142">
        <f>SUM(E80)</f>
        <v>43200</v>
      </c>
      <c r="H80" s="173">
        <v>0</v>
      </c>
      <c r="I80" s="89"/>
    </row>
    <row r="81" spans="1:10" ht="18" customHeight="1">
      <c r="A81" s="149" t="s">
        <v>232</v>
      </c>
      <c r="B81" s="164">
        <v>4374</v>
      </c>
      <c r="C81" s="139">
        <v>0</v>
      </c>
      <c r="D81" s="150">
        <v>83</v>
      </c>
      <c r="E81" s="150">
        <v>82680</v>
      </c>
      <c r="F81" s="151">
        <v>0</v>
      </c>
      <c r="G81" s="142">
        <f>SUM(E81)</f>
        <v>82680</v>
      </c>
      <c r="H81" s="173">
        <v>0</v>
      </c>
      <c r="I81" s="89"/>
      <c r="J81" s="89"/>
    </row>
    <row r="82" spans="1:10" ht="18" customHeight="1">
      <c r="A82" s="149" t="s">
        <v>177</v>
      </c>
      <c r="B82" s="164">
        <v>5311</v>
      </c>
      <c r="C82" s="139">
        <v>0</v>
      </c>
      <c r="D82" s="150">
        <v>0</v>
      </c>
      <c r="E82" s="150">
        <v>44096</v>
      </c>
      <c r="F82" s="151">
        <v>0</v>
      </c>
      <c r="G82" s="142">
        <f>SUM(E82)</f>
        <v>44096</v>
      </c>
      <c r="H82" s="173">
        <v>0</v>
      </c>
      <c r="I82" s="89"/>
      <c r="J82" s="89"/>
    </row>
    <row r="83" spans="1:9" ht="18" customHeight="1">
      <c r="A83" s="149" t="s">
        <v>233</v>
      </c>
      <c r="B83" s="164">
        <v>5399</v>
      </c>
      <c r="C83" s="139">
        <v>0</v>
      </c>
      <c r="D83" s="150">
        <v>547</v>
      </c>
      <c r="E83" s="150">
        <v>383990</v>
      </c>
      <c r="F83" s="151">
        <v>115000</v>
      </c>
      <c r="G83" s="142">
        <f>SUM(E83-F83)</f>
        <v>268990</v>
      </c>
      <c r="H83" s="173">
        <v>0</v>
      </c>
      <c r="I83" s="89"/>
    </row>
    <row r="84" spans="1:9" ht="18" customHeight="1">
      <c r="A84" s="149" t="s">
        <v>234</v>
      </c>
      <c r="B84" s="164">
        <v>5399</v>
      </c>
      <c r="C84" s="139">
        <v>159</v>
      </c>
      <c r="D84" s="150">
        <v>559</v>
      </c>
      <c r="E84" s="150">
        <v>517061</v>
      </c>
      <c r="F84" s="151">
        <v>380000</v>
      </c>
      <c r="G84" s="142">
        <f>SUM(E84-F84)</f>
        <v>137061</v>
      </c>
      <c r="H84" s="148">
        <v>0</v>
      </c>
      <c r="I84" s="89"/>
    </row>
    <row r="85" spans="1:9" ht="18" customHeight="1">
      <c r="A85" s="149" t="s">
        <v>235</v>
      </c>
      <c r="B85" s="164">
        <v>5512</v>
      </c>
      <c r="C85" s="139">
        <v>400</v>
      </c>
      <c r="D85" s="150">
        <v>400</v>
      </c>
      <c r="E85" s="150">
        <v>345000</v>
      </c>
      <c r="F85" s="151">
        <v>0</v>
      </c>
      <c r="G85" s="142">
        <f t="shared" si="2"/>
        <v>345000</v>
      </c>
      <c r="H85" s="148">
        <v>0</v>
      </c>
      <c r="I85" s="89"/>
    </row>
    <row r="86" spans="1:8" ht="20.25" customHeight="1">
      <c r="A86" s="149" t="s">
        <v>236</v>
      </c>
      <c r="B86" s="164">
        <v>6171</v>
      </c>
      <c r="C86" s="139">
        <v>150</v>
      </c>
      <c r="D86" s="150">
        <v>150</v>
      </c>
      <c r="E86" s="150">
        <v>205468.6</v>
      </c>
      <c r="F86" s="151">
        <v>0</v>
      </c>
      <c r="G86" s="142">
        <f t="shared" si="2"/>
        <v>205468.6</v>
      </c>
      <c r="H86" s="173">
        <v>0</v>
      </c>
    </row>
    <row r="87" spans="1:9" ht="18" customHeight="1">
      <c r="A87" s="149" t="s">
        <v>237</v>
      </c>
      <c r="B87" s="163">
        <v>6171</v>
      </c>
      <c r="C87" s="138">
        <v>250</v>
      </c>
      <c r="D87" s="146">
        <v>250</v>
      </c>
      <c r="E87" s="150">
        <v>205000</v>
      </c>
      <c r="F87" s="147">
        <v>0</v>
      </c>
      <c r="G87" s="142">
        <f>SUM(E87)</f>
        <v>205000</v>
      </c>
      <c r="H87" s="173">
        <v>0</v>
      </c>
      <c r="I87" s="89"/>
    </row>
    <row r="88" spans="1:9" ht="18" customHeight="1">
      <c r="A88" s="103" t="s">
        <v>238</v>
      </c>
      <c r="B88" s="165">
        <v>6171</v>
      </c>
      <c r="C88" s="139">
        <v>0</v>
      </c>
      <c r="D88" s="107">
        <v>28</v>
      </c>
      <c r="E88" s="104">
        <v>82348</v>
      </c>
      <c r="F88" s="108">
        <v>0</v>
      </c>
      <c r="G88" s="86">
        <f>SUM(E88)</f>
        <v>82348</v>
      </c>
      <c r="H88" s="175">
        <v>0</v>
      </c>
      <c r="I88" s="89"/>
    </row>
    <row r="89" spans="1:9" ht="18" customHeight="1" thickBot="1">
      <c r="A89" s="120" t="s">
        <v>239</v>
      </c>
      <c r="B89" s="166">
        <v>6171</v>
      </c>
      <c r="C89" s="140">
        <v>2000</v>
      </c>
      <c r="D89" s="110">
        <v>2000</v>
      </c>
      <c r="E89" s="132">
        <v>0</v>
      </c>
      <c r="F89" s="121">
        <v>0</v>
      </c>
      <c r="G89" s="111">
        <f>SUM(E89)</f>
        <v>0</v>
      </c>
      <c r="H89" s="122">
        <v>0</v>
      </c>
      <c r="I89" s="89"/>
    </row>
    <row r="90" spans="1:9" s="119" customFormat="1" ht="18" customHeight="1" thickBot="1">
      <c r="A90" s="180" t="s">
        <v>264</v>
      </c>
      <c r="B90" s="177"/>
      <c r="C90" s="178">
        <f aca="true" t="shared" si="3" ref="C90:H90">SUM(C7:C89)</f>
        <v>16271</v>
      </c>
      <c r="D90" s="178">
        <f t="shared" si="3"/>
        <v>62764.299999999996</v>
      </c>
      <c r="E90" s="181">
        <f t="shared" si="3"/>
        <v>45805178.370000005</v>
      </c>
      <c r="F90" s="178">
        <f t="shared" si="3"/>
        <v>3274409.66</v>
      </c>
      <c r="G90" s="178">
        <f t="shared" si="3"/>
        <v>42530768.71</v>
      </c>
      <c r="H90" s="179">
        <f t="shared" si="3"/>
        <v>0</v>
      </c>
      <c r="I90" s="133"/>
    </row>
    <row r="91" spans="1:9" s="157" customFormat="1" ht="18" customHeight="1">
      <c r="A91" s="154"/>
      <c r="B91" s="167"/>
      <c r="C91" s="155"/>
      <c r="D91" s="155"/>
      <c r="E91" s="155"/>
      <c r="F91" s="155"/>
      <c r="G91" s="155"/>
      <c r="H91" s="155"/>
      <c r="I91" s="156"/>
    </row>
    <row r="92" spans="1:9" s="157" customFormat="1" ht="18" customHeight="1">
      <c r="A92" s="154"/>
      <c r="B92" s="167"/>
      <c r="C92" s="155"/>
      <c r="D92" s="155"/>
      <c r="E92" s="155"/>
      <c r="F92" s="155"/>
      <c r="G92" s="155"/>
      <c r="H92" s="155"/>
      <c r="I92" s="156"/>
    </row>
    <row r="93" spans="1:9" s="157" customFormat="1" ht="18" customHeight="1">
      <c r="A93" s="154"/>
      <c r="B93" s="167"/>
      <c r="C93" s="155"/>
      <c r="D93" s="155"/>
      <c r="E93" s="155"/>
      <c r="F93" s="155"/>
      <c r="G93" s="155"/>
      <c r="H93" s="155"/>
      <c r="I93" s="156"/>
    </row>
    <row r="94" spans="1:9" s="157" customFormat="1" ht="18" customHeight="1" thickBot="1">
      <c r="A94" s="192"/>
      <c r="B94" s="167"/>
      <c r="C94" s="155"/>
      <c r="D94" s="155"/>
      <c r="E94" s="155"/>
      <c r="F94" s="155"/>
      <c r="G94" s="155"/>
      <c r="H94" s="155"/>
      <c r="I94" s="156"/>
    </row>
    <row r="95" spans="1:9" ht="23.25" customHeight="1" thickBot="1">
      <c r="A95" s="182" t="s">
        <v>267</v>
      </c>
      <c r="B95" s="183" t="s">
        <v>180</v>
      </c>
      <c r="C95" s="184" t="s">
        <v>181</v>
      </c>
      <c r="D95" s="184" t="s">
        <v>182</v>
      </c>
      <c r="E95" s="184" t="s">
        <v>183</v>
      </c>
      <c r="F95" s="184" t="s">
        <v>5</v>
      </c>
      <c r="G95" s="184" t="s">
        <v>184</v>
      </c>
      <c r="H95" s="185" t="s">
        <v>7</v>
      </c>
      <c r="I95" s="89"/>
    </row>
    <row r="96" spans="1:8" ht="18" customHeight="1">
      <c r="A96" s="186" t="s">
        <v>164</v>
      </c>
      <c r="B96" s="187">
        <v>2212</v>
      </c>
      <c r="C96" s="188">
        <v>2832</v>
      </c>
      <c r="D96" s="188">
        <v>11492</v>
      </c>
      <c r="E96" s="189">
        <v>9217113.46</v>
      </c>
      <c r="F96" s="190"/>
      <c r="G96" s="188">
        <f>SUM(E96-F96)</f>
        <v>9217113.46</v>
      </c>
      <c r="H96" s="191">
        <v>0</v>
      </c>
    </row>
    <row r="97" spans="1:8" ht="18" customHeight="1">
      <c r="A97" s="117" t="s">
        <v>160</v>
      </c>
      <c r="B97" s="168">
        <v>2229</v>
      </c>
      <c r="C97" s="141">
        <v>400</v>
      </c>
      <c r="D97" s="105">
        <v>400</v>
      </c>
      <c r="E97" s="123">
        <v>142085</v>
      </c>
      <c r="F97" s="127">
        <v>0</v>
      </c>
      <c r="G97" s="105">
        <f aca="true" t="shared" si="4" ref="G97:G119">SUM(E97-F97)</f>
        <v>142085</v>
      </c>
      <c r="H97" s="106">
        <v>0</v>
      </c>
    </row>
    <row r="98" spans="1:8" ht="18" customHeight="1">
      <c r="A98" s="117" t="s">
        <v>165</v>
      </c>
      <c r="B98" s="168">
        <v>2321</v>
      </c>
      <c r="C98" s="141">
        <v>0</v>
      </c>
      <c r="D98" s="105">
        <v>87</v>
      </c>
      <c r="E98" s="123">
        <v>36864</v>
      </c>
      <c r="F98" s="127">
        <v>0</v>
      </c>
      <c r="G98" s="105">
        <f t="shared" si="4"/>
        <v>36864</v>
      </c>
      <c r="H98" s="106">
        <v>0</v>
      </c>
    </row>
    <row r="99" spans="1:8" ht="18" customHeight="1">
      <c r="A99" s="117" t="s">
        <v>241</v>
      </c>
      <c r="B99" s="168">
        <v>2341</v>
      </c>
      <c r="C99" s="141">
        <v>0</v>
      </c>
      <c r="D99" s="105">
        <v>32</v>
      </c>
      <c r="E99" s="123">
        <v>0</v>
      </c>
      <c r="F99" s="127">
        <v>0</v>
      </c>
      <c r="G99" s="105">
        <f t="shared" si="4"/>
        <v>0</v>
      </c>
      <c r="H99" s="106">
        <v>0</v>
      </c>
    </row>
    <row r="100" spans="1:8" ht="18" customHeight="1">
      <c r="A100" s="113" t="s">
        <v>158</v>
      </c>
      <c r="B100" s="169">
        <v>3111</v>
      </c>
      <c r="C100" s="142">
        <v>500</v>
      </c>
      <c r="D100" s="86">
        <v>1341</v>
      </c>
      <c r="E100" s="124">
        <v>1419512</v>
      </c>
      <c r="F100" s="115">
        <v>0</v>
      </c>
      <c r="G100" s="105">
        <f t="shared" si="4"/>
        <v>1419512</v>
      </c>
      <c r="H100" s="109">
        <v>0</v>
      </c>
    </row>
    <row r="101" spans="1:8" ht="18" customHeight="1">
      <c r="A101" s="114" t="s">
        <v>159</v>
      </c>
      <c r="B101" s="169">
        <v>3113</v>
      </c>
      <c r="C101" s="142">
        <v>1965</v>
      </c>
      <c r="D101" s="86">
        <v>6829</v>
      </c>
      <c r="E101" s="124">
        <v>4344925.6</v>
      </c>
      <c r="F101" s="115">
        <v>0</v>
      </c>
      <c r="G101" s="105">
        <f t="shared" si="4"/>
        <v>4344925.6</v>
      </c>
      <c r="H101" s="109">
        <v>0</v>
      </c>
    </row>
    <row r="102" spans="1:8" ht="18" customHeight="1">
      <c r="A102" s="114" t="s">
        <v>166</v>
      </c>
      <c r="B102" s="169">
        <v>3141</v>
      </c>
      <c r="C102" s="142">
        <v>142</v>
      </c>
      <c r="D102" s="86">
        <v>142</v>
      </c>
      <c r="E102" s="124">
        <v>132320</v>
      </c>
      <c r="F102" s="115">
        <v>0</v>
      </c>
      <c r="G102" s="105">
        <f t="shared" si="4"/>
        <v>132320</v>
      </c>
      <c r="H102" s="109">
        <v>0</v>
      </c>
    </row>
    <row r="103" spans="1:8" ht="18" customHeight="1">
      <c r="A103" s="114" t="s">
        <v>190</v>
      </c>
      <c r="B103" s="169">
        <v>3314</v>
      </c>
      <c r="C103" s="142">
        <v>150</v>
      </c>
      <c r="D103" s="86">
        <v>1531</v>
      </c>
      <c r="E103" s="124">
        <v>1481426</v>
      </c>
      <c r="F103" s="115">
        <v>0</v>
      </c>
      <c r="G103" s="105">
        <f t="shared" si="4"/>
        <v>1481426</v>
      </c>
      <c r="H103" s="109">
        <v>0</v>
      </c>
    </row>
    <row r="104" spans="1:9" ht="18" customHeight="1">
      <c r="A104" s="114" t="s">
        <v>167</v>
      </c>
      <c r="B104" s="170">
        <v>3322</v>
      </c>
      <c r="C104" s="142">
        <v>521.9</v>
      </c>
      <c r="D104" s="87">
        <v>854.9</v>
      </c>
      <c r="E104" s="125">
        <v>572726</v>
      </c>
      <c r="F104" s="115">
        <v>0</v>
      </c>
      <c r="G104" s="105">
        <f t="shared" si="4"/>
        <v>572726</v>
      </c>
      <c r="H104" s="109">
        <v>0</v>
      </c>
      <c r="I104" s="89"/>
    </row>
    <row r="105" spans="1:9" ht="18" customHeight="1">
      <c r="A105" s="114" t="s">
        <v>266</v>
      </c>
      <c r="B105" s="170">
        <v>3326</v>
      </c>
      <c r="C105" s="142">
        <v>0</v>
      </c>
      <c r="D105" s="87">
        <v>15</v>
      </c>
      <c r="E105" s="125">
        <v>14254</v>
      </c>
      <c r="F105" s="115">
        <v>0</v>
      </c>
      <c r="G105" s="105">
        <f t="shared" si="4"/>
        <v>14254</v>
      </c>
      <c r="H105" s="109">
        <v>0</v>
      </c>
      <c r="I105" s="89"/>
    </row>
    <row r="106" spans="1:8" ht="18" customHeight="1">
      <c r="A106" s="114" t="s">
        <v>168</v>
      </c>
      <c r="B106" s="170">
        <v>3341</v>
      </c>
      <c r="C106" s="142">
        <v>50</v>
      </c>
      <c r="D106" s="87">
        <v>50</v>
      </c>
      <c r="E106" s="125">
        <v>20400</v>
      </c>
      <c r="F106" s="115">
        <v>0</v>
      </c>
      <c r="G106" s="105">
        <f t="shared" si="4"/>
        <v>20400</v>
      </c>
      <c r="H106" s="109">
        <v>0</v>
      </c>
    </row>
    <row r="107" spans="1:8" ht="18" customHeight="1">
      <c r="A107" s="115" t="s">
        <v>169</v>
      </c>
      <c r="B107" s="169">
        <v>3392</v>
      </c>
      <c r="C107" s="142">
        <v>0</v>
      </c>
      <c r="D107" s="86">
        <v>0</v>
      </c>
      <c r="E107" s="124">
        <v>40071</v>
      </c>
      <c r="F107" s="115">
        <v>0</v>
      </c>
      <c r="G107" s="105">
        <f t="shared" si="4"/>
        <v>40071</v>
      </c>
      <c r="H107" s="109">
        <v>0</v>
      </c>
    </row>
    <row r="108" spans="1:8" ht="18" customHeight="1">
      <c r="A108" s="121" t="s">
        <v>170</v>
      </c>
      <c r="B108" s="171">
        <v>3412</v>
      </c>
      <c r="C108" s="143">
        <v>1012</v>
      </c>
      <c r="D108" s="111">
        <v>1389</v>
      </c>
      <c r="E108" s="126">
        <v>1095174.77</v>
      </c>
      <c r="F108" s="121">
        <v>0</v>
      </c>
      <c r="G108" s="105">
        <f t="shared" si="4"/>
        <v>1095174.77</v>
      </c>
      <c r="H108" s="116">
        <v>0</v>
      </c>
    </row>
    <row r="109" spans="1:8" ht="18" customHeight="1">
      <c r="A109" s="121" t="s">
        <v>171</v>
      </c>
      <c r="B109" s="171">
        <v>3429</v>
      </c>
      <c r="C109" s="143">
        <v>357</v>
      </c>
      <c r="D109" s="111">
        <v>307</v>
      </c>
      <c r="E109" s="126">
        <v>298808.4</v>
      </c>
      <c r="F109" s="121">
        <v>0</v>
      </c>
      <c r="G109" s="105">
        <f t="shared" si="4"/>
        <v>298808.4</v>
      </c>
      <c r="H109" s="116">
        <v>0</v>
      </c>
    </row>
    <row r="110" spans="1:8" ht="18" customHeight="1">
      <c r="A110" s="121" t="s">
        <v>172</v>
      </c>
      <c r="B110" s="171">
        <v>3631</v>
      </c>
      <c r="C110" s="143">
        <v>1143</v>
      </c>
      <c r="D110" s="111">
        <v>1089</v>
      </c>
      <c r="E110" s="126">
        <v>709535.04</v>
      </c>
      <c r="F110" s="121">
        <v>0</v>
      </c>
      <c r="G110" s="105">
        <f t="shared" si="4"/>
        <v>709535.04</v>
      </c>
      <c r="H110" s="116">
        <v>0</v>
      </c>
    </row>
    <row r="111" spans="1:8" ht="18" customHeight="1">
      <c r="A111" s="121" t="s">
        <v>173</v>
      </c>
      <c r="B111" s="171">
        <v>3632</v>
      </c>
      <c r="C111" s="143">
        <v>1309</v>
      </c>
      <c r="D111" s="111">
        <v>1475</v>
      </c>
      <c r="E111" s="126">
        <v>1111101.34</v>
      </c>
      <c r="F111" s="121">
        <v>0</v>
      </c>
      <c r="G111" s="105">
        <f t="shared" si="4"/>
        <v>1111101.34</v>
      </c>
      <c r="H111" s="116">
        <v>0</v>
      </c>
    </row>
    <row r="112" spans="1:9" ht="18" customHeight="1">
      <c r="A112" s="121" t="s">
        <v>174</v>
      </c>
      <c r="B112" s="171">
        <v>3639</v>
      </c>
      <c r="C112" s="143">
        <v>138</v>
      </c>
      <c r="D112" s="111">
        <v>238</v>
      </c>
      <c r="E112" s="126">
        <v>193384.37</v>
      </c>
      <c r="F112" s="121">
        <v>0</v>
      </c>
      <c r="G112" s="105">
        <f t="shared" si="4"/>
        <v>193384.37</v>
      </c>
      <c r="H112" s="116">
        <v>0</v>
      </c>
      <c r="I112" s="89"/>
    </row>
    <row r="113" spans="1:9" ht="18" customHeight="1">
      <c r="A113" s="121" t="s">
        <v>242</v>
      </c>
      <c r="B113" s="171">
        <v>3722</v>
      </c>
      <c r="C113" s="143">
        <v>0</v>
      </c>
      <c r="D113" s="111">
        <v>342</v>
      </c>
      <c r="E113" s="126">
        <v>53520</v>
      </c>
      <c r="F113" s="176">
        <v>0</v>
      </c>
      <c r="G113" s="105">
        <f t="shared" si="4"/>
        <v>53520</v>
      </c>
      <c r="H113" s="116">
        <v>0</v>
      </c>
      <c r="I113" s="89"/>
    </row>
    <row r="114" spans="1:9" ht="18" customHeight="1">
      <c r="A114" s="113" t="s">
        <v>175</v>
      </c>
      <c r="B114" s="169">
        <v>3725</v>
      </c>
      <c r="C114" s="142">
        <v>0</v>
      </c>
      <c r="D114" s="86">
        <v>0</v>
      </c>
      <c r="E114" s="86">
        <v>542120</v>
      </c>
      <c r="F114" s="86">
        <v>0</v>
      </c>
      <c r="G114" s="105">
        <f t="shared" si="4"/>
        <v>542120</v>
      </c>
      <c r="H114" s="109">
        <v>0</v>
      </c>
      <c r="I114" s="89"/>
    </row>
    <row r="115" spans="1:8" ht="18" customHeight="1">
      <c r="A115" s="113" t="s">
        <v>176</v>
      </c>
      <c r="B115" s="169">
        <v>3745</v>
      </c>
      <c r="C115" s="142">
        <v>5334</v>
      </c>
      <c r="D115" s="86">
        <v>6436.9</v>
      </c>
      <c r="E115" s="86">
        <v>3330368.12</v>
      </c>
      <c r="F115" s="86">
        <v>0</v>
      </c>
      <c r="G115" s="105">
        <f t="shared" si="4"/>
        <v>3330368.12</v>
      </c>
      <c r="H115" s="109">
        <v>0</v>
      </c>
    </row>
    <row r="116" spans="1:8" ht="18" customHeight="1">
      <c r="A116" s="113" t="s">
        <v>243</v>
      </c>
      <c r="B116" s="169">
        <v>5212</v>
      </c>
      <c r="C116" s="142">
        <v>0</v>
      </c>
      <c r="D116" s="86">
        <v>0</v>
      </c>
      <c r="E116" s="86">
        <v>27486</v>
      </c>
      <c r="F116" s="86">
        <v>0</v>
      </c>
      <c r="G116" s="105">
        <f t="shared" si="4"/>
        <v>27486</v>
      </c>
      <c r="H116" s="109">
        <v>0</v>
      </c>
    </row>
    <row r="117" spans="1:8" ht="18" customHeight="1">
      <c r="A117" s="113" t="s">
        <v>177</v>
      </c>
      <c r="B117" s="169">
        <v>5311</v>
      </c>
      <c r="C117" s="142">
        <v>10</v>
      </c>
      <c r="D117" s="86">
        <v>10</v>
      </c>
      <c r="E117" s="86">
        <v>27231</v>
      </c>
      <c r="F117" s="86">
        <v>0</v>
      </c>
      <c r="G117" s="105">
        <f t="shared" si="4"/>
        <v>27231</v>
      </c>
      <c r="H117" s="109">
        <v>0</v>
      </c>
    </row>
    <row r="118" spans="1:8" ht="18" customHeight="1">
      <c r="A118" s="113" t="s">
        <v>178</v>
      </c>
      <c r="B118" s="169">
        <v>5512</v>
      </c>
      <c r="C118" s="142">
        <v>60</v>
      </c>
      <c r="D118" s="86">
        <v>190</v>
      </c>
      <c r="E118" s="86">
        <v>284715.6</v>
      </c>
      <c r="F118" s="86">
        <v>0</v>
      </c>
      <c r="G118" s="105">
        <f t="shared" si="4"/>
        <v>284715.6</v>
      </c>
      <c r="H118" s="109">
        <v>0</v>
      </c>
    </row>
    <row r="119" spans="1:8" ht="18" customHeight="1">
      <c r="A119" s="113" t="s">
        <v>179</v>
      </c>
      <c r="B119" s="169">
        <v>6171</v>
      </c>
      <c r="C119" s="142">
        <v>400</v>
      </c>
      <c r="D119" s="86">
        <v>432</v>
      </c>
      <c r="E119" s="86">
        <v>462599.89</v>
      </c>
      <c r="F119" s="86">
        <v>0</v>
      </c>
      <c r="G119" s="105">
        <f t="shared" si="4"/>
        <v>462599.89</v>
      </c>
      <c r="H119" s="109">
        <v>0</v>
      </c>
    </row>
    <row r="120" spans="1:8" ht="18" customHeight="1" thickBot="1">
      <c r="A120" s="128"/>
      <c r="B120" s="172"/>
      <c r="C120" s="144"/>
      <c r="D120" s="129"/>
      <c r="E120" s="129"/>
      <c r="F120" s="130"/>
      <c r="G120" s="130"/>
      <c r="H120" s="131"/>
    </row>
    <row r="121" spans="1:9" ht="18" customHeight="1" thickBot="1">
      <c r="A121" s="196" t="s">
        <v>265</v>
      </c>
      <c r="B121" s="193"/>
      <c r="C121" s="194">
        <f aca="true" t="shared" si="5" ref="C121:H121">SUM(C96:C120)</f>
        <v>16323.9</v>
      </c>
      <c r="D121" s="194">
        <f t="shared" si="5"/>
        <v>34682.8</v>
      </c>
      <c r="E121" s="197">
        <f t="shared" si="5"/>
        <v>25557741.590000004</v>
      </c>
      <c r="F121" s="194">
        <f t="shared" si="5"/>
        <v>0</v>
      </c>
      <c r="G121" s="194">
        <f t="shared" si="5"/>
        <v>25557741.590000004</v>
      </c>
      <c r="H121" s="195">
        <f t="shared" si="5"/>
        <v>0</v>
      </c>
      <c r="I121" s="89"/>
    </row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  <headerFooter alignWithMargins="0">
    <oddFooter>&amp;C&amp;Z&amp;F</oddFooter>
  </headerFooter>
  <rowBreaks count="4" manualBreakCount="4">
    <brk id="34" max="7" man="1"/>
    <brk id="67" max="7" man="1"/>
    <brk id="94" max="7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polova</cp:lastModifiedBy>
  <cp:lastPrinted>2011-05-25T06:57:38Z</cp:lastPrinted>
  <dcterms:created xsi:type="dcterms:W3CDTF">1997-01-24T11:07:25Z</dcterms:created>
  <dcterms:modified xsi:type="dcterms:W3CDTF">2011-05-25T06:58:21Z</dcterms:modified>
  <cp:category/>
  <cp:version/>
  <cp:contentType/>
  <cp:contentStatus/>
</cp:coreProperties>
</file>