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oc.služby-celkem" sheetId="1" r:id="rId1"/>
    <sheet name="Soc.služby-platy" sheetId="2" r:id="rId2"/>
    <sheet name="List4" sheetId="3" r:id="rId3"/>
  </sheets>
  <definedNames>
    <definedName name="_xlnm.Print_Area" localSheetId="0">'Soc.služby-celkem'!$A$1:$G$65</definedName>
  </definedNames>
  <calcPr fullCalcOnLoad="1"/>
</workbook>
</file>

<file path=xl/sharedStrings.xml><?xml version="1.0" encoding="utf-8"?>
<sst xmlns="http://schemas.openxmlformats.org/spreadsheetml/2006/main" count="135" uniqueCount="123">
  <si>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</si>
  <si>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</si>
  <si>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</si>
  <si>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</si>
  <si>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</si>
  <si>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</si>
  <si>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</si>
  <si>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</si>
  <si>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</si>
  <si>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</si>
  <si>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</si>
  <si>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</si>
  <si>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</si>
  <si>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</si>
  <si>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</si>
  <si>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</si>
  <si>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</si>
  <si>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</si>
  <si>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</si>
  <si>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</si>
  <si>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</si>
  <si>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</si>
  <si>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</si>
  <si>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</si>
  <si>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</si>
  <si>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</si>
  <si>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</si>
  <si>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</si>
  <si>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</si>
  <si>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</si>
  <si>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</si>
  <si>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</si>
  <si>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</si>
  <si>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</si>
  <si>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</si>
  <si>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</si>
  <si>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</si>
  <si>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</si>
  <si>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</si>
  <si>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</si>
  <si>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</si>
  <si>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</si>
  <si>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</si>
  <si>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</si>
  <si>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</si>
  <si>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</si>
  <si>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</si>
  <si>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</si>
  <si>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</si>
  <si>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</si>
  <si>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</si>
  <si>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</si>
  <si>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</si>
  <si>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</si>
  <si>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</si>
  <si>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</si>
  <si>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</si>
  <si>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</si>
  <si>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</si>
  <si>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</si>
  <si>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</si>
  <si>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</si>
  <si>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>Nákl. z drobného dlouhod.majetku</t>
  </si>
  <si>
    <t>Zlepšený HV</t>
  </si>
  <si>
    <t>Očekávaná dotace</t>
  </si>
  <si>
    <t>pohonné hmoty</t>
  </si>
  <si>
    <t>Za příspěvkovou organizaci:  Sociální služby města Velké Meziříčí</t>
  </si>
  <si>
    <t>auto navíc dar MÚ</t>
  </si>
  <si>
    <t>pojištění</t>
  </si>
  <si>
    <t>zvedák,lůžko,auto</t>
  </si>
  <si>
    <t>ČAPS</t>
  </si>
  <si>
    <t>stravné</t>
  </si>
  <si>
    <t>FKSP,oděvy,prohl.</t>
  </si>
  <si>
    <t>Kooperativa</t>
  </si>
  <si>
    <t>setk.seniorů</t>
  </si>
  <si>
    <t>prací, čist. prostř.atd</t>
  </si>
  <si>
    <t>auta, zařízení</t>
  </si>
  <si>
    <t xml:space="preserve">PŘÍSPĚVKOVÁ ORGANIZACE: </t>
  </si>
  <si>
    <t>Datum: 27.9.2012                 Vypracoval:  Procházková Eva</t>
  </si>
  <si>
    <t>DPS</t>
  </si>
  <si>
    <t>Organizace:</t>
  </si>
  <si>
    <t>Sociální služby města Velké Meziříčí</t>
  </si>
  <si>
    <t>IČ: 68726732</t>
  </si>
  <si>
    <t>Podklady pro usměrňování MP v roce 2013: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</si>
  <si>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</si>
  <si>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</si>
  <si>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</si>
  <si>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</si>
  <si>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</si>
  <si>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</si>
  <si>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</si>
  <si>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</si>
  <si>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</si>
  <si>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</si>
  <si>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</si>
  <si>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</si>
  <si>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</si>
  <si>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pečovatelská činnost 03</t>
  </si>
  <si>
    <t>pečovatelská činnost 07</t>
  </si>
  <si>
    <t>pečovatelská činnost 08</t>
  </si>
  <si>
    <t>pečovatelská činnost 09</t>
  </si>
  <si>
    <t>pečovatelská činnost 10</t>
  </si>
  <si>
    <t>pečovatelská činnost 14</t>
  </si>
  <si>
    <t>pečovatelská činnost 18</t>
  </si>
  <si>
    <t>pečovatelská činnost 26</t>
  </si>
  <si>
    <t>pečovatelská činnost 27</t>
  </si>
  <si>
    <t>pečovatelská činnost 29</t>
  </si>
  <si>
    <t>administrativní- ekonom 02</t>
  </si>
  <si>
    <t>vedoupí pracovník 23</t>
  </si>
  <si>
    <t>platy celkem v Kč</t>
  </si>
  <si>
    <t>Podklady pro usměrňování MP v roce 2013: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</si>
  <si>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</si>
  <si>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</si>
  <si>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</si>
  <si>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</si>
  <si>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dohoda o provedení práce</t>
  </si>
  <si>
    <t>dohody celkem</t>
  </si>
  <si>
    <t>Vypracoval:   Procházková Eva</t>
  </si>
  <si>
    <t>Dne:  27.9.2012</t>
  </si>
  <si>
    <t>Předkládá:   Mgr. Jurková Jana</t>
  </si>
  <si>
    <t>SOCIÁLNÍ SLUŽBY MĚSTA VELKÉ MEZIŘÍČÍ</t>
  </si>
  <si>
    <t>příloha č.12</t>
  </si>
  <si>
    <t xml:space="preserve">ROZPOČET NA ROK 2013   (v tis.Kč)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</si>
</sst>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top"/>
    </xf>
    <xf numFmtId="0" fontId="4" fillId="33" borderId="2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3" fillId="33" borderId="27" xfId="0" applyFont="1" applyFill="1" applyBorder="1" applyAlignment="1">
      <alignment vertical="center" wrapText="1"/>
    </xf>
    <xf numFmtId="3" fontId="4" fillId="33" borderId="44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5" xfId="0" applyBorder="1" applyAlignment="1">
      <alignment/>
    </xf>
    <xf numFmtId="16" fontId="0" fillId="0" borderId="31" xfId="0" applyNumberFormat="1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0" fillId="0" borderId="38" xfId="0" applyBorder="1" applyAlignment="1">
      <alignment/>
    </xf>
    <xf numFmtId="16" fontId="0" fillId="0" borderId="52" xfId="0" applyNumberFormat="1" applyBorder="1" applyAlignment="1">
      <alignment/>
    </xf>
    <xf numFmtId="0" fontId="0" fillId="0" borderId="57" xfId="0" applyBorder="1" applyAlignment="1">
      <alignment/>
    </xf>
    <xf numFmtId="3" fontId="0" fillId="0" borderId="58" xfId="0" applyNumberFormat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3" fontId="25" fillId="0" borderId="2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3" fontId="25" fillId="0" borderId="15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3" fontId="25" fillId="0" borderId="38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3" fontId="25" fillId="0" borderId="23" xfId="0" applyNumberFormat="1" applyFont="1" applyFill="1" applyBorder="1" applyAlignment="1">
      <alignment/>
    </xf>
    <xf numFmtId="0" fontId="1" fillId="33" borderId="65" xfId="0" applyFont="1" applyFill="1" applyBorder="1" applyAlignment="1">
      <alignment horizontal="left"/>
    </xf>
    <xf numFmtId="3" fontId="3" fillId="34" borderId="44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/>
    </xf>
    <xf numFmtId="0" fontId="1" fillId="33" borderId="61" xfId="0" applyFont="1" applyFill="1" applyBorder="1" applyAlignment="1">
      <alignment/>
    </xf>
    <xf numFmtId="0" fontId="1" fillId="33" borderId="66" xfId="0" applyFont="1" applyFill="1" applyBorder="1" applyAlignment="1">
      <alignment/>
    </xf>
    <xf numFmtId="0" fontId="1" fillId="33" borderId="67" xfId="0" applyFont="1" applyFill="1" applyBorder="1" applyAlignment="1">
      <alignment/>
    </xf>
    <xf numFmtId="0" fontId="3" fillId="33" borderId="65" xfId="0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3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9.875" style="28" customWidth="1"/>
    <col min="2" max="2" width="37.00390625" style="28" customWidth="1"/>
    <col min="3" max="5" width="15.75390625" style="58" customWidth="1"/>
    <col min="6" max="6" width="15.75390625" style="59" customWidth="1"/>
    <col min="7" max="7" width="18.875" style="28" customWidth="1"/>
    <col min="8" max="16384" width="9.125" style="28" customWidth="1"/>
  </cols>
  <sheetData>
    <row r="1" spans="1:7" ht="18" customHeight="1" thickBot="1">
      <c r="A1" s="148" t="s">
        <v>122</v>
      </c>
      <c r="B1" s="148"/>
      <c r="C1" s="148"/>
      <c r="D1" s="148"/>
      <c r="E1" s="148"/>
      <c r="F1" s="148"/>
      <c r="G1" s="148" t="s">
        <v>121</v>
      </c>
    </row>
    <row r="2" spans="1:7" ht="18" customHeight="1" thickBot="1">
      <c r="A2" s="150" t="s">
        <v>77</v>
      </c>
      <c r="B2" s="151"/>
      <c r="C2" s="152" t="s">
        <v>120</v>
      </c>
      <c r="D2" s="153"/>
      <c r="E2" s="153"/>
      <c r="F2" s="153"/>
      <c r="G2" s="151"/>
    </row>
    <row r="3" spans="1:7" s="29" customFormat="1" ht="57" thickBot="1">
      <c r="A3" s="64" t="s">
        <v>1</v>
      </c>
      <c r="B3" s="65" t="s">
        <v>0</v>
      </c>
      <c r="C3" s="66" t="s">
        <v>59</v>
      </c>
      <c r="D3" s="66" t="s">
        <v>57</v>
      </c>
      <c r="E3" s="66" t="s">
        <v>56</v>
      </c>
      <c r="F3" s="67" t="s">
        <v>58</v>
      </c>
      <c r="G3" s="68" t="s">
        <v>60</v>
      </c>
    </row>
    <row r="4" spans="1:7" s="29" customFormat="1" ht="18" customHeight="1" thickBot="1">
      <c r="A4" s="30">
        <v>501</v>
      </c>
      <c r="B4" s="37" t="s">
        <v>2</v>
      </c>
      <c r="C4" s="18">
        <f>SUM(C5:C7)</f>
        <v>562</v>
      </c>
      <c r="D4" s="9">
        <f>SUM(D5:D7)</f>
        <v>262</v>
      </c>
      <c r="E4" s="9">
        <f>SUM(E5:E7)</f>
        <v>308</v>
      </c>
      <c r="F4" s="9">
        <f>SUM(F5:F7)</f>
        <v>308</v>
      </c>
      <c r="G4" s="19"/>
    </row>
    <row r="5" spans="1:7" ht="18" customHeight="1">
      <c r="A5" s="155" t="s">
        <v>41</v>
      </c>
      <c r="B5" s="31" t="s">
        <v>42</v>
      </c>
      <c r="C5" s="3"/>
      <c r="D5" s="4"/>
      <c r="E5" s="4"/>
      <c r="F5" s="4"/>
      <c r="G5" s="5"/>
    </row>
    <row r="6" spans="1:7" ht="18" customHeight="1">
      <c r="A6" s="156"/>
      <c r="B6" s="32" t="s">
        <v>65</v>
      </c>
      <c r="C6" s="6">
        <v>95</v>
      </c>
      <c r="D6" s="7">
        <v>125</v>
      </c>
      <c r="E6" s="7">
        <v>150</v>
      </c>
      <c r="F6" s="7">
        <v>150</v>
      </c>
      <c r="G6" s="81" t="s">
        <v>67</v>
      </c>
    </row>
    <row r="7" spans="1:7" ht="18" customHeight="1" thickBot="1">
      <c r="A7" s="156"/>
      <c r="B7" s="33" t="s">
        <v>43</v>
      </c>
      <c r="C7" s="6">
        <v>467</v>
      </c>
      <c r="D7" s="7">
        <v>137</v>
      </c>
      <c r="E7" s="7">
        <v>158</v>
      </c>
      <c r="F7" s="7">
        <v>158</v>
      </c>
      <c r="G7" s="81" t="s">
        <v>75</v>
      </c>
    </row>
    <row r="8" spans="1:7" s="29" customFormat="1" ht="18" customHeight="1" thickBot="1">
      <c r="A8" s="30">
        <v>502</v>
      </c>
      <c r="B8" s="30" t="s">
        <v>3</v>
      </c>
      <c r="C8" s="20">
        <f>SUM(C9:C12)</f>
        <v>285</v>
      </c>
      <c r="D8" s="21">
        <f>SUM(D9:D12)</f>
        <v>316</v>
      </c>
      <c r="E8" s="21">
        <f>SUM(E9:E12)</f>
        <v>340</v>
      </c>
      <c r="F8" s="21">
        <f>SUM(F9:F12)</f>
        <v>340</v>
      </c>
      <c r="G8" s="22"/>
    </row>
    <row r="9" spans="1:7" ht="18" customHeight="1">
      <c r="A9" s="157" t="s">
        <v>41</v>
      </c>
      <c r="B9" s="35" t="s">
        <v>44</v>
      </c>
      <c r="C9" s="11">
        <v>15</v>
      </c>
      <c r="D9" s="12">
        <v>22</v>
      </c>
      <c r="E9" s="12">
        <v>25</v>
      </c>
      <c r="F9" s="12">
        <v>25</v>
      </c>
      <c r="G9" s="5"/>
    </row>
    <row r="10" spans="1:7" ht="18" customHeight="1">
      <c r="A10" s="158"/>
      <c r="B10" s="33" t="s">
        <v>45</v>
      </c>
      <c r="C10" s="3">
        <v>184</v>
      </c>
      <c r="D10" s="4">
        <v>210</v>
      </c>
      <c r="E10" s="4">
        <v>225</v>
      </c>
      <c r="F10" s="4">
        <v>225</v>
      </c>
      <c r="G10" s="14"/>
    </row>
    <row r="11" spans="1:7" ht="18" customHeight="1">
      <c r="A11" s="158"/>
      <c r="B11" s="33" t="s">
        <v>46</v>
      </c>
      <c r="C11" s="6">
        <v>86</v>
      </c>
      <c r="D11" s="7">
        <v>84</v>
      </c>
      <c r="E11" s="7">
        <v>90</v>
      </c>
      <c r="F11" s="7">
        <v>90</v>
      </c>
      <c r="G11" s="8"/>
    </row>
    <row r="12" spans="1:7" ht="18" customHeight="1" thickBot="1">
      <c r="A12" s="159"/>
      <c r="B12" s="34" t="s">
        <v>47</v>
      </c>
      <c r="C12" s="15">
        <v>0</v>
      </c>
      <c r="D12" s="16">
        <v>0</v>
      </c>
      <c r="E12" s="16"/>
      <c r="F12" s="16"/>
      <c r="G12" s="17"/>
    </row>
    <row r="13" spans="1:7" s="1" customFormat="1" ht="18" customHeight="1" thickBot="1">
      <c r="A13" s="36">
        <v>504</v>
      </c>
      <c r="B13" s="37" t="s">
        <v>4</v>
      </c>
      <c r="C13" s="18">
        <v>0</v>
      </c>
      <c r="D13" s="9">
        <v>0</v>
      </c>
      <c r="E13" s="9">
        <v>0</v>
      </c>
      <c r="F13" s="9">
        <v>0</v>
      </c>
      <c r="G13" s="19"/>
    </row>
    <row r="14" spans="1:7" s="38" customFormat="1" ht="18" customHeight="1" thickBot="1">
      <c r="A14" s="30">
        <v>511</v>
      </c>
      <c r="B14" s="30" t="s">
        <v>5</v>
      </c>
      <c r="C14" s="20">
        <v>26</v>
      </c>
      <c r="D14" s="21">
        <v>35</v>
      </c>
      <c r="E14" s="21">
        <v>35</v>
      </c>
      <c r="F14" s="21">
        <v>35</v>
      </c>
      <c r="G14" s="80" t="s">
        <v>76</v>
      </c>
    </row>
    <row r="15" spans="1:7" s="29" customFormat="1" ht="18" customHeight="1" thickBot="1">
      <c r="A15" s="37">
        <v>512</v>
      </c>
      <c r="B15" s="30" t="s">
        <v>6</v>
      </c>
      <c r="C15" s="18">
        <v>5</v>
      </c>
      <c r="D15" s="9">
        <v>8</v>
      </c>
      <c r="E15" s="9">
        <v>9</v>
      </c>
      <c r="F15" s="9">
        <v>9</v>
      </c>
      <c r="G15" s="22"/>
    </row>
    <row r="16" spans="1:7" ht="18" customHeight="1" thickBot="1">
      <c r="A16" s="30">
        <v>513</v>
      </c>
      <c r="B16" s="30" t="s">
        <v>7</v>
      </c>
      <c r="C16" s="20">
        <v>11</v>
      </c>
      <c r="D16" s="21">
        <v>22</v>
      </c>
      <c r="E16" s="21">
        <v>22</v>
      </c>
      <c r="F16" s="21">
        <v>22</v>
      </c>
      <c r="G16" s="80" t="s">
        <v>74</v>
      </c>
    </row>
    <row r="17" spans="1:7" s="29" customFormat="1" ht="18" customHeight="1" thickBot="1">
      <c r="A17" s="30">
        <v>518</v>
      </c>
      <c r="B17" s="30" t="s">
        <v>8</v>
      </c>
      <c r="C17" s="20">
        <f>SUM(C18:C20)</f>
        <v>286</v>
      </c>
      <c r="D17" s="21">
        <f>SUM(D18:D20)</f>
        <v>403</v>
      </c>
      <c r="E17" s="21">
        <f>SUM(E18:E20)</f>
        <v>426</v>
      </c>
      <c r="F17" s="21">
        <f>SUM(F18:F20)</f>
        <v>426</v>
      </c>
      <c r="G17" s="22"/>
    </row>
    <row r="18" spans="1:7" s="29" customFormat="1" ht="18" customHeight="1">
      <c r="A18" s="39" t="s">
        <v>41</v>
      </c>
      <c r="B18" s="35" t="s">
        <v>48</v>
      </c>
      <c r="C18" s="23">
        <v>29</v>
      </c>
      <c r="D18" s="24">
        <v>37</v>
      </c>
      <c r="E18" s="24">
        <v>38</v>
      </c>
      <c r="F18" s="24">
        <v>38</v>
      </c>
      <c r="G18" s="25"/>
    </row>
    <row r="19" spans="1:7" s="29" customFormat="1" ht="18" customHeight="1">
      <c r="A19" s="36"/>
      <c r="B19" s="33" t="s">
        <v>49</v>
      </c>
      <c r="C19" s="26">
        <v>91</v>
      </c>
      <c r="D19" s="27">
        <v>91</v>
      </c>
      <c r="E19" s="27">
        <v>91</v>
      </c>
      <c r="F19" s="27">
        <v>91</v>
      </c>
      <c r="G19" s="85" t="s">
        <v>79</v>
      </c>
    </row>
    <row r="20" spans="1:7" s="29" customFormat="1" ht="18" customHeight="1" thickBot="1">
      <c r="A20" s="36"/>
      <c r="B20" s="33" t="s">
        <v>43</v>
      </c>
      <c r="C20" s="26">
        <v>166</v>
      </c>
      <c r="D20" s="27">
        <v>275</v>
      </c>
      <c r="E20" s="27">
        <v>297</v>
      </c>
      <c r="F20" s="27">
        <v>297</v>
      </c>
      <c r="G20" s="84"/>
    </row>
    <row r="21" spans="1:7" s="29" customFormat="1" ht="18" customHeight="1" thickBot="1">
      <c r="A21" s="40">
        <v>521</v>
      </c>
      <c r="B21" s="30" t="s">
        <v>9</v>
      </c>
      <c r="C21" s="20">
        <f>SUM(C22:C25)</f>
        <v>2227</v>
      </c>
      <c r="D21" s="21">
        <f>SUM(D22:D25)</f>
        <v>2453</v>
      </c>
      <c r="E21" s="21">
        <f>SUM(E22:E25)</f>
        <v>2758</v>
      </c>
      <c r="F21" s="21">
        <f>SUM(F22:F25)</f>
        <v>2758</v>
      </c>
      <c r="G21" s="22"/>
    </row>
    <row r="22" spans="1:7" ht="18" customHeight="1">
      <c r="A22" s="39" t="s">
        <v>41</v>
      </c>
      <c r="B22" s="41" t="s">
        <v>50</v>
      </c>
      <c r="C22" s="3">
        <v>2219</v>
      </c>
      <c r="D22" s="4">
        <v>2439</v>
      </c>
      <c r="E22" s="4">
        <v>2744</v>
      </c>
      <c r="F22" s="4">
        <v>2744</v>
      </c>
      <c r="G22" s="5"/>
    </row>
    <row r="23" spans="1:7" ht="18" customHeight="1">
      <c r="A23" s="42"/>
      <c r="B23" s="33" t="s">
        <v>51</v>
      </c>
      <c r="C23" s="6">
        <v>8</v>
      </c>
      <c r="D23" s="7">
        <v>14</v>
      </c>
      <c r="E23" s="7">
        <v>14</v>
      </c>
      <c r="F23" s="7">
        <v>14</v>
      </c>
      <c r="G23" s="8"/>
    </row>
    <row r="24" spans="1:7" ht="18" customHeight="1">
      <c r="A24" s="42"/>
      <c r="B24" s="42" t="s">
        <v>52</v>
      </c>
      <c r="C24" s="43"/>
      <c r="D24" s="44"/>
      <c r="E24" s="44"/>
      <c r="F24" s="44"/>
      <c r="G24" s="10"/>
    </row>
    <row r="25" spans="1:7" ht="18" customHeight="1" thickBot="1">
      <c r="A25" s="34"/>
      <c r="B25" s="32" t="s">
        <v>53</v>
      </c>
      <c r="C25" s="46"/>
      <c r="D25" s="16"/>
      <c r="E25" s="47"/>
      <c r="F25" s="47"/>
      <c r="G25" s="48"/>
    </row>
    <row r="26" spans="1:7" s="29" customFormat="1" ht="18" customHeight="1" thickBot="1">
      <c r="A26" s="30">
        <v>524</v>
      </c>
      <c r="B26" s="30" t="s">
        <v>10</v>
      </c>
      <c r="C26" s="20">
        <v>754</v>
      </c>
      <c r="D26" s="21">
        <v>829</v>
      </c>
      <c r="E26" s="21">
        <v>933</v>
      </c>
      <c r="F26" s="21">
        <v>933</v>
      </c>
      <c r="G26" s="22"/>
    </row>
    <row r="27" spans="1:7" s="29" customFormat="1" ht="18" customHeight="1" thickBot="1">
      <c r="A27" s="30">
        <v>525</v>
      </c>
      <c r="B27" s="30" t="s">
        <v>11</v>
      </c>
      <c r="C27" s="20">
        <v>9</v>
      </c>
      <c r="D27" s="21">
        <v>11</v>
      </c>
      <c r="E27" s="21">
        <v>12</v>
      </c>
      <c r="F27" s="21">
        <v>12</v>
      </c>
      <c r="G27" s="82" t="s">
        <v>73</v>
      </c>
    </row>
    <row r="28" spans="1:7" s="29" customFormat="1" ht="18" customHeight="1" thickBot="1">
      <c r="A28" s="30">
        <v>527</v>
      </c>
      <c r="B28" s="30" t="s">
        <v>12</v>
      </c>
      <c r="C28" s="20">
        <v>31</v>
      </c>
      <c r="D28" s="21">
        <v>117</v>
      </c>
      <c r="E28" s="21">
        <v>121</v>
      </c>
      <c r="F28" s="21">
        <v>121</v>
      </c>
      <c r="G28" s="83" t="s">
        <v>72</v>
      </c>
    </row>
    <row r="29" spans="1:7" s="29" customFormat="1" ht="18" customHeight="1" thickBot="1">
      <c r="A29" s="30">
        <v>528</v>
      </c>
      <c r="B29" s="30" t="s">
        <v>22</v>
      </c>
      <c r="C29" s="20">
        <v>110</v>
      </c>
      <c r="D29" s="21">
        <v>80</v>
      </c>
      <c r="E29" s="21">
        <v>45</v>
      </c>
      <c r="F29" s="21">
        <v>45</v>
      </c>
      <c r="G29" s="83" t="s">
        <v>71</v>
      </c>
    </row>
    <row r="30" spans="1:7" s="29" customFormat="1" ht="18" customHeight="1" thickBot="1">
      <c r="A30" s="30">
        <v>531</v>
      </c>
      <c r="B30" s="30" t="s">
        <v>32</v>
      </c>
      <c r="C30" s="20">
        <v>0</v>
      </c>
      <c r="D30" s="21">
        <v>0</v>
      </c>
      <c r="E30" s="21">
        <v>0</v>
      </c>
      <c r="F30" s="21">
        <v>0</v>
      </c>
      <c r="G30" s="22"/>
    </row>
    <row r="31" spans="1:7" s="29" customFormat="1" ht="18" customHeight="1" thickBot="1">
      <c r="A31" s="30">
        <v>538</v>
      </c>
      <c r="B31" s="30" t="s">
        <v>33</v>
      </c>
      <c r="C31" s="20">
        <v>4</v>
      </c>
      <c r="D31" s="21">
        <v>5</v>
      </c>
      <c r="E31" s="21">
        <v>5</v>
      </c>
      <c r="F31" s="21">
        <v>5</v>
      </c>
      <c r="G31" s="83" t="s">
        <v>70</v>
      </c>
    </row>
    <row r="32" spans="1:7" s="29" customFormat="1" ht="18" customHeight="1" thickBot="1">
      <c r="A32" s="30">
        <v>542</v>
      </c>
      <c r="B32" s="30" t="s">
        <v>28</v>
      </c>
      <c r="C32" s="20">
        <v>0</v>
      </c>
      <c r="D32" s="45">
        <v>0</v>
      </c>
      <c r="E32" s="45">
        <v>0</v>
      </c>
      <c r="F32" s="45">
        <v>0</v>
      </c>
      <c r="G32" s="22"/>
    </row>
    <row r="33" spans="1:7" s="29" customFormat="1" ht="18" customHeight="1" thickBot="1">
      <c r="A33" s="30">
        <v>543</v>
      </c>
      <c r="B33" s="30" t="s">
        <v>34</v>
      </c>
      <c r="C33" s="20">
        <v>0</v>
      </c>
      <c r="D33" s="21">
        <v>0</v>
      </c>
      <c r="E33" s="21">
        <v>0</v>
      </c>
      <c r="F33" s="21">
        <v>0</v>
      </c>
      <c r="G33" s="22"/>
    </row>
    <row r="34" spans="1:7" s="29" customFormat="1" ht="18" customHeight="1" thickBot="1">
      <c r="A34" s="30">
        <v>551</v>
      </c>
      <c r="B34" s="30" t="s">
        <v>35</v>
      </c>
      <c r="C34" s="20">
        <v>69</v>
      </c>
      <c r="D34" s="21">
        <v>86</v>
      </c>
      <c r="E34" s="21">
        <v>71</v>
      </c>
      <c r="F34" s="21">
        <v>71</v>
      </c>
      <c r="G34" s="83" t="s">
        <v>69</v>
      </c>
    </row>
    <row r="35" spans="1:7" s="29" customFormat="1" ht="18" customHeight="1" thickBot="1">
      <c r="A35" s="49">
        <v>556</v>
      </c>
      <c r="B35" s="30" t="s">
        <v>36</v>
      </c>
      <c r="C35" s="20">
        <v>0</v>
      </c>
      <c r="D35" s="21">
        <v>0</v>
      </c>
      <c r="E35" s="21">
        <v>0</v>
      </c>
      <c r="F35" s="21">
        <v>0</v>
      </c>
      <c r="G35" s="22"/>
    </row>
    <row r="36" spans="1:7" s="29" customFormat="1" ht="18" customHeight="1" thickBot="1">
      <c r="A36" s="49">
        <v>557</v>
      </c>
      <c r="B36" s="30" t="s">
        <v>37</v>
      </c>
      <c r="C36" s="20">
        <v>0</v>
      </c>
      <c r="D36" s="21">
        <v>0</v>
      </c>
      <c r="E36" s="21">
        <v>0</v>
      </c>
      <c r="F36" s="21">
        <v>0</v>
      </c>
      <c r="G36" s="22"/>
    </row>
    <row r="37" spans="1:7" s="29" customFormat="1" ht="18" customHeight="1" thickBot="1">
      <c r="A37" s="30">
        <v>549</v>
      </c>
      <c r="B37" s="30" t="s">
        <v>23</v>
      </c>
      <c r="C37" s="20">
        <v>40</v>
      </c>
      <c r="D37" s="21">
        <v>42</v>
      </c>
      <c r="E37" s="21">
        <v>43</v>
      </c>
      <c r="F37" s="21">
        <v>43</v>
      </c>
      <c r="G37" s="83" t="s">
        <v>68</v>
      </c>
    </row>
    <row r="38" spans="1:7" s="29" customFormat="1" ht="18" customHeight="1" thickBot="1">
      <c r="A38" s="37">
        <v>558</v>
      </c>
      <c r="B38" s="30" t="s">
        <v>62</v>
      </c>
      <c r="C38" s="20">
        <v>0</v>
      </c>
      <c r="D38" s="21">
        <v>100</v>
      </c>
      <c r="E38" s="21">
        <v>50</v>
      </c>
      <c r="F38" s="21">
        <v>50</v>
      </c>
      <c r="G38" s="22"/>
    </row>
    <row r="39" spans="1:7" s="29" customFormat="1" ht="18" customHeight="1">
      <c r="A39" s="69">
        <v>569</v>
      </c>
      <c r="B39" s="69" t="s">
        <v>54</v>
      </c>
      <c r="C39" s="70">
        <v>8</v>
      </c>
      <c r="D39" s="13">
        <v>0</v>
      </c>
      <c r="E39" s="13">
        <v>0</v>
      </c>
      <c r="F39" s="13">
        <v>0</v>
      </c>
      <c r="G39" s="71"/>
    </row>
    <row r="40" spans="1:7" s="29" customFormat="1" ht="18" customHeight="1" thickBot="1">
      <c r="A40" s="72"/>
      <c r="B40" s="72" t="s">
        <v>63</v>
      </c>
      <c r="C40" s="73">
        <v>11</v>
      </c>
      <c r="D40" s="74"/>
      <c r="E40" s="74"/>
      <c r="F40" s="74"/>
      <c r="G40" s="75"/>
    </row>
    <row r="41" spans="1:7" s="29" customFormat="1" ht="18" customHeight="1" thickBot="1" thickTop="1">
      <c r="A41" s="37" t="s">
        <v>14</v>
      </c>
      <c r="B41" s="37" t="s">
        <v>15</v>
      </c>
      <c r="C41" s="18">
        <f>SUM(C4,C8,C13:C17,C21,C26:C39)</f>
        <v>4427</v>
      </c>
      <c r="D41" s="9">
        <f>SUM(D4,D8,D13:D17,D21,D26:D39)</f>
        <v>4769</v>
      </c>
      <c r="E41" s="9">
        <f>SUM(E4,E8,E13:E17,E21,E26:E39)</f>
        <v>5178</v>
      </c>
      <c r="F41" s="9">
        <f>SUM(F4,F8,F13:F17,F21,F26:F39)</f>
        <v>5178</v>
      </c>
      <c r="G41" s="19"/>
    </row>
    <row r="42" spans="1:7" s="29" customFormat="1" ht="18" customHeight="1">
      <c r="A42" s="1"/>
      <c r="B42" s="1"/>
      <c r="C42" s="2"/>
      <c r="D42" s="2"/>
      <c r="E42" s="2"/>
      <c r="F42" s="2"/>
      <c r="G42" s="1"/>
    </row>
    <row r="43" spans="1:7" s="29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65"/>
      <c r="B44" s="65" t="s">
        <v>0</v>
      </c>
      <c r="C44" s="66" t="s">
        <v>59</v>
      </c>
      <c r="D44" s="66" t="s">
        <v>57</v>
      </c>
      <c r="E44" s="66" t="s">
        <v>56</v>
      </c>
      <c r="F44" s="67" t="s">
        <v>58</v>
      </c>
      <c r="G44" s="68" t="s">
        <v>60</v>
      </c>
    </row>
    <row r="45" spans="1:7" s="29" customFormat="1" ht="18" customHeight="1" thickBot="1">
      <c r="A45" s="53">
        <v>602</v>
      </c>
      <c r="B45" s="30" t="s">
        <v>24</v>
      </c>
      <c r="C45" s="20">
        <v>542</v>
      </c>
      <c r="D45" s="21">
        <v>500</v>
      </c>
      <c r="E45" s="21">
        <v>610</v>
      </c>
      <c r="F45" s="21">
        <v>610</v>
      </c>
      <c r="G45" s="30"/>
    </row>
    <row r="46" spans="1:7" s="29" customFormat="1" ht="18" customHeight="1" thickBot="1">
      <c r="A46" s="30">
        <v>603</v>
      </c>
      <c r="B46" s="30" t="s">
        <v>25</v>
      </c>
      <c r="C46" s="20">
        <v>0</v>
      </c>
      <c r="D46" s="21">
        <v>0</v>
      </c>
      <c r="E46" s="21">
        <v>0</v>
      </c>
      <c r="F46" s="21">
        <v>0</v>
      </c>
      <c r="G46" s="30"/>
    </row>
    <row r="47" spans="1:7" s="29" customFormat="1" ht="18" customHeight="1" thickBot="1">
      <c r="A47" s="30">
        <v>604</v>
      </c>
      <c r="B47" s="30" t="s">
        <v>26</v>
      </c>
      <c r="C47" s="20">
        <v>0</v>
      </c>
      <c r="D47" s="21">
        <v>0</v>
      </c>
      <c r="E47" s="21">
        <v>0</v>
      </c>
      <c r="F47" s="21">
        <v>0</v>
      </c>
      <c r="G47" s="30"/>
    </row>
    <row r="48" spans="1:7" s="29" customFormat="1" ht="18" customHeight="1" thickBot="1">
      <c r="A48" s="49">
        <v>609</v>
      </c>
      <c r="B48" s="30" t="s">
        <v>27</v>
      </c>
      <c r="C48" s="20">
        <v>0</v>
      </c>
      <c r="D48" s="21">
        <v>0</v>
      </c>
      <c r="E48" s="21">
        <v>0</v>
      </c>
      <c r="F48" s="21">
        <v>0</v>
      </c>
      <c r="G48" s="30"/>
    </row>
    <row r="49" spans="1:7" s="29" customFormat="1" ht="18" customHeight="1" thickBot="1">
      <c r="A49" s="49">
        <v>611</v>
      </c>
      <c r="B49" s="30" t="s">
        <v>38</v>
      </c>
      <c r="C49" s="20">
        <v>0</v>
      </c>
      <c r="D49" s="21">
        <v>0</v>
      </c>
      <c r="E49" s="21">
        <v>0</v>
      </c>
      <c r="F49" s="21">
        <v>0</v>
      </c>
      <c r="G49" s="30"/>
    </row>
    <row r="50" spans="1:7" ht="18" customHeight="1" thickBot="1">
      <c r="A50" s="36">
        <v>621</v>
      </c>
      <c r="B50" s="36" t="s">
        <v>39</v>
      </c>
      <c r="C50" s="20">
        <v>0</v>
      </c>
      <c r="D50" s="21">
        <v>0</v>
      </c>
      <c r="E50" s="21">
        <v>0</v>
      </c>
      <c r="F50" s="21">
        <v>0</v>
      </c>
      <c r="G50" s="42"/>
    </row>
    <row r="51" spans="1:7" ht="18" customHeight="1" thickBot="1">
      <c r="A51" s="30">
        <v>646</v>
      </c>
      <c r="B51" s="30" t="s">
        <v>29</v>
      </c>
      <c r="C51" s="20">
        <v>0</v>
      </c>
      <c r="D51" s="21">
        <v>0</v>
      </c>
      <c r="E51" s="21">
        <v>0</v>
      </c>
      <c r="F51" s="21">
        <v>0</v>
      </c>
      <c r="G51" s="54"/>
    </row>
    <row r="52" spans="1:7" s="29" customFormat="1" ht="18" customHeight="1" thickBot="1">
      <c r="A52" s="30">
        <v>648</v>
      </c>
      <c r="B52" s="30" t="s">
        <v>30</v>
      </c>
      <c r="C52" s="20">
        <v>0</v>
      </c>
      <c r="D52" s="21">
        <v>0</v>
      </c>
      <c r="E52" s="21">
        <v>0</v>
      </c>
      <c r="F52" s="21">
        <v>0</v>
      </c>
      <c r="G52" s="30"/>
    </row>
    <row r="53" spans="1:7" s="29" customFormat="1" ht="18" customHeight="1" thickBot="1">
      <c r="A53" s="30">
        <v>649</v>
      </c>
      <c r="B53" s="30" t="s">
        <v>31</v>
      </c>
      <c r="C53" s="20">
        <v>0</v>
      </c>
      <c r="D53" s="21">
        <v>0</v>
      </c>
      <c r="E53" s="21">
        <v>0</v>
      </c>
      <c r="F53" s="21">
        <v>0</v>
      </c>
      <c r="G53" s="30"/>
    </row>
    <row r="54" spans="1:7" ht="18" customHeight="1" thickBot="1">
      <c r="A54" s="30">
        <v>662</v>
      </c>
      <c r="B54" s="30" t="s">
        <v>13</v>
      </c>
      <c r="C54" s="20">
        <v>1</v>
      </c>
      <c r="D54" s="21">
        <v>0</v>
      </c>
      <c r="E54" s="21">
        <v>0</v>
      </c>
      <c r="F54" s="21">
        <v>0</v>
      </c>
      <c r="G54" s="54"/>
    </row>
    <row r="55" spans="1:7" ht="18" customHeight="1" thickBot="1">
      <c r="A55" s="50">
        <v>669</v>
      </c>
      <c r="B55" s="50" t="s">
        <v>40</v>
      </c>
      <c r="C55" s="51"/>
      <c r="D55" s="52">
        <v>0</v>
      </c>
      <c r="E55" s="52">
        <v>0</v>
      </c>
      <c r="F55" s="52">
        <v>0</v>
      </c>
      <c r="G55" s="55"/>
    </row>
    <row r="56" spans="1:7" s="29" customFormat="1" ht="18" customHeight="1" thickBot="1" thickTop="1">
      <c r="A56" s="37" t="s">
        <v>21</v>
      </c>
      <c r="B56" s="37" t="s">
        <v>16</v>
      </c>
      <c r="C56" s="56">
        <f>SUM(C45:C55)</f>
        <v>543</v>
      </c>
      <c r="D56" s="57">
        <f>SUM(D45:D55)</f>
        <v>500</v>
      </c>
      <c r="E56" s="57">
        <f>SUM(E45:E55)</f>
        <v>610</v>
      </c>
      <c r="F56" s="57">
        <f>SUM(F45:F55)</f>
        <v>610</v>
      </c>
      <c r="G56" s="37"/>
    </row>
    <row r="57" spans="1:7" s="29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29" customFormat="1" ht="18" customHeight="1" thickBot="1">
      <c r="A59" s="154" t="s">
        <v>61</v>
      </c>
      <c r="B59" s="154"/>
      <c r="C59" s="154"/>
      <c r="D59" s="154"/>
      <c r="E59" s="154"/>
      <c r="F59" s="154"/>
      <c r="G59" s="154"/>
    </row>
    <row r="60" spans="1:7" ht="18" customHeight="1">
      <c r="A60" s="35" t="s">
        <v>17</v>
      </c>
      <c r="B60" s="35" t="s">
        <v>18</v>
      </c>
      <c r="C60" s="60">
        <v>543</v>
      </c>
      <c r="D60" s="61">
        <f>SUM(D56)</f>
        <v>500</v>
      </c>
      <c r="E60" s="61">
        <v>610</v>
      </c>
      <c r="F60" s="61">
        <f>SUM(F56)</f>
        <v>610</v>
      </c>
      <c r="G60" s="35"/>
    </row>
    <row r="61" spans="1:7" ht="18" customHeight="1">
      <c r="A61" s="33" t="s">
        <v>19</v>
      </c>
      <c r="B61" s="33" t="s">
        <v>20</v>
      </c>
      <c r="C61" s="78">
        <f>SUM(C41)</f>
        <v>4427</v>
      </c>
      <c r="D61" s="79">
        <f>SUM(D41)</f>
        <v>4769</v>
      </c>
      <c r="E61" s="79">
        <f>SUM(E41)</f>
        <v>5178</v>
      </c>
      <c r="F61" s="79">
        <f>SUM(F41)</f>
        <v>5178</v>
      </c>
      <c r="G61" s="33"/>
    </row>
    <row r="62" spans="1:7" ht="18" customHeight="1" thickBot="1">
      <c r="A62" s="34"/>
      <c r="B62" s="34" t="s">
        <v>64</v>
      </c>
      <c r="C62" s="76">
        <v>0</v>
      </c>
      <c r="D62" s="77">
        <v>200</v>
      </c>
      <c r="E62" s="77">
        <v>200</v>
      </c>
      <c r="F62" s="77">
        <v>200</v>
      </c>
      <c r="G62" s="34"/>
    </row>
    <row r="63" spans="1:7" s="29" customFormat="1" ht="18" customHeight="1" thickBot="1">
      <c r="A63" s="30"/>
      <c r="B63" s="62" t="s">
        <v>55</v>
      </c>
      <c r="C63" s="63">
        <f>SUM(C61-C60-C62)</f>
        <v>3884</v>
      </c>
      <c r="D63" s="63">
        <f>SUM(D61-D60-D62)</f>
        <v>4069</v>
      </c>
      <c r="E63" s="63">
        <f>SUM(E61-E60-E62)</f>
        <v>4368</v>
      </c>
      <c r="F63" s="149">
        <f>SUM(F61-F60-F62)</f>
        <v>4368</v>
      </c>
      <c r="G63" s="30"/>
    </row>
    <row r="64" ht="18" customHeight="1">
      <c r="B64" s="28" t="s">
        <v>66</v>
      </c>
    </row>
    <row r="65" ht="18" customHeight="1">
      <c r="B65" s="28" t="s">
        <v>78</v>
      </c>
    </row>
    <row r="66" ht="18" customHeight="1"/>
    <row r="67" ht="18" customHeight="1"/>
    <row r="68" ht="18" customHeight="1"/>
    <row r="69" ht="18" customHeight="1"/>
    <row r="70" ht="18" customHeight="1"/>
  </sheetData>
  <sheetProtection/>
  <protectedRanges>
    <protectedRange sqref="C2" name="Oblast10"/>
    <protectedRange sqref="C64:G66" name="Oblast9"/>
    <protectedRange sqref="C45:G55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5">
    <mergeCell ref="A2:B2"/>
    <mergeCell ref="C2:G2"/>
    <mergeCell ref="A59:G59"/>
    <mergeCell ref="A5:A7"/>
    <mergeCell ref="A9:A12"/>
  </mergeCells>
  <printOptions/>
  <pageMargins left="0.984251968503937" right="0.984251968503937" top="0.984251968503937" bottom="0.3937007874015748" header="0.5118110236220472" footer="0.5118110236220472"/>
  <pageSetup horizontalDpi="300" verticalDpi="300" orientation="portrait" paperSize="9" scale="61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spans="1:5" ht="12.75">
      <c r="A1" t="s">
        <v>80</v>
      </c>
      <c r="B1" t="s">
        <v>81</v>
      </c>
      <c r="E1" t="s">
        <v>82</v>
      </c>
    </row>
    <row r="3" spans="1:3" ht="18.75">
      <c r="A3" s="86" t="s">
        <v>83</v>
      </c>
      <c r="B3" s="86"/>
      <c r="C3" s="86"/>
    </row>
    <row r="4" spans="1:9" ht="18.75">
      <c r="A4" s="86"/>
      <c r="B4" s="86"/>
      <c r="C4" s="86"/>
      <c r="I4" s="87" t="s">
        <v>84</v>
      </c>
    </row>
    <row r="5" spans="1:9" ht="19.5" thickBot="1">
      <c r="A5" s="86"/>
      <c r="B5" s="86"/>
      <c r="C5" s="86"/>
      <c r="I5" s="87"/>
    </row>
    <row r="6" spans="1:9" ht="12.75">
      <c r="A6" s="88"/>
      <c r="B6" s="89"/>
      <c r="C6" s="90"/>
      <c r="D6" s="160" t="s">
        <v>85</v>
      </c>
      <c r="E6" s="160"/>
      <c r="F6" s="160"/>
      <c r="G6" s="161" t="s">
        <v>86</v>
      </c>
      <c r="H6" s="162"/>
      <c r="I6" s="91" t="s">
        <v>87</v>
      </c>
    </row>
    <row r="7" spans="1:9" ht="13.5" thickBot="1">
      <c r="A7" s="92" t="s">
        <v>88</v>
      </c>
      <c r="B7" s="93" t="s">
        <v>89</v>
      </c>
      <c r="C7" s="94" t="s">
        <v>90</v>
      </c>
      <c r="D7" s="95" t="s">
        <v>91</v>
      </c>
      <c r="E7" s="96" t="s">
        <v>92</v>
      </c>
      <c r="F7" s="97" t="s">
        <v>93</v>
      </c>
      <c r="G7" s="95" t="s">
        <v>94</v>
      </c>
      <c r="H7" s="98" t="s">
        <v>95</v>
      </c>
      <c r="I7" s="99" t="s">
        <v>96</v>
      </c>
    </row>
    <row r="8" spans="1:9" ht="12.75">
      <c r="A8" s="100" t="s">
        <v>97</v>
      </c>
      <c r="B8" s="101">
        <v>41221</v>
      </c>
      <c r="C8" s="102">
        <v>1</v>
      </c>
      <c r="D8" s="103">
        <v>153000</v>
      </c>
      <c r="E8" s="104"/>
      <c r="F8" s="105">
        <v>19000</v>
      </c>
      <c r="G8" s="106">
        <v>15960</v>
      </c>
      <c r="H8" s="107">
        <v>12000</v>
      </c>
      <c r="I8" s="107">
        <f aca="true" t="shared" si="0" ref="I8:I19">D8+E8+F8+G8+H8</f>
        <v>199960</v>
      </c>
    </row>
    <row r="9" spans="1:9" ht="12.75">
      <c r="A9" s="100" t="s">
        <v>98</v>
      </c>
      <c r="B9" s="101">
        <v>41248</v>
      </c>
      <c r="C9" s="102">
        <v>1</v>
      </c>
      <c r="D9" s="103">
        <v>163920</v>
      </c>
      <c r="E9" s="104"/>
      <c r="F9" s="105">
        <v>19500</v>
      </c>
      <c r="G9" s="106">
        <v>4920</v>
      </c>
      <c r="H9" s="107">
        <v>12000</v>
      </c>
      <c r="I9" s="107">
        <f t="shared" si="0"/>
        <v>200340</v>
      </c>
    </row>
    <row r="10" spans="1:9" ht="12.75">
      <c r="A10" s="100" t="s">
        <v>99</v>
      </c>
      <c r="B10" s="101">
        <v>41219</v>
      </c>
      <c r="C10" s="102">
        <v>1</v>
      </c>
      <c r="D10" s="103">
        <v>171000</v>
      </c>
      <c r="E10" s="104"/>
      <c r="F10" s="105">
        <v>20000</v>
      </c>
      <c r="G10" s="106">
        <v>12420</v>
      </c>
      <c r="H10" s="107">
        <v>12000</v>
      </c>
      <c r="I10" s="107">
        <v>215420</v>
      </c>
    </row>
    <row r="11" spans="1:9" ht="12.75">
      <c r="A11" s="100" t="s">
        <v>100</v>
      </c>
      <c r="B11" s="101">
        <v>41218</v>
      </c>
      <c r="C11" s="102">
        <v>1</v>
      </c>
      <c r="D11" s="103">
        <v>157920</v>
      </c>
      <c r="E11" s="104"/>
      <c r="F11" s="105">
        <v>19500</v>
      </c>
      <c r="G11" s="106">
        <v>13116</v>
      </c>
      <c r="H11" s="107">
        <v>12000</v>
      </c>
      <c r="I11" s="107">
        <f t="shared" si="0"/>
        <v>202536</v>
      </c>
    </row>
    <row r="12" spans="1:9" ht="12.75">
      <c r="A12" s="100" t="s">
        <v>101</v>
      </c>
      <c r="B12" s="101">
        <v>41219</v>
      </c>
      <c r="C12" s="102">
        <v>1</v>
      </c>
      <c r="D12" s="103">
        <v>171000</v>
      </c>
      <c r="E12" s="104"/>
      <c r="F12" s="105">
        <v>20000</v>
      </c>
      <c r="G12" s="106">
        <v>24000</v>
      </c>
      <c r="H12" s="107">
        <v>12000</v>
      </c>
      <c r="I12" s="107">
        <v>227000</v>
      </c>
    </row>
    <row r="13" spans="1:9" ht="12.75">
      <c r="A13" s="100" t="s">
        <v>102</v>
      </c>
      <c r="B13" s="101">
        <v>41127</v>
      </c>
      <c r="C13" s="102">
        <v>1</v>
      </c>
      <c r="D13" s="103">
        <v>153000</v>
      </c>
      <c r="E13" s="104"/>
      <c r="F13" s="105">
        <v>19500</v>
      </c>
      <c r="G13" s="106">
        <v>21312</v>
      </c>
      <c r="H13" s="107">
        <v>12000</v>
      </c>
      <c r="I13" s="107">
        <v>205812</v>
      </c>
    </row>
    <row r="14" spans="1:9" ht="12.75">
      <c r="A14" s="100" t="s">
        <v>103</v>
      </c>
      <c r="B14" s="101">
        <v>41188</v>
      </c>
      <c r="C14" s="102">
        <v>1</v>
      </c>
      <c r="D14" s="103">
        <v>164760</v>
      </c>
      <c r="E14" s="104"/>
      <c r="F14" s="105">
        <v>20000</v>
      </c>
      <c r="G14" s="106">
        <v>21288</v>
      </c>
      <c r="H14" s="107">
        <v>12000</v>
      </c>
      <c r="I14" s="107">
        <f t="shared" si="0"/>
        <v>218048</v>
      </c>
    </row>
    <row r="15" spans="1:9" ht="12.75">
      <c r="A15" s="100" t="s">
        <v>104</v>
      </c>
      <c r="B15" s="101">
        <v>41035</v>
      </c>
      <c r="C15" s="102">
        <v>1</v>
      </c>
      <c r="D15" s="103">
        <v>136800</v>
      </c>
      <c r="E15" s="104"/>
      <c r="F15" s="105">
        <v>18500</v>
      </c>
      <c r="G15" s="106">
        <v>17736</v>
      </c>
      <c r="H15" s="107">
        <v>12000</v>
      </c>
      <c r="I15" s="107">
        <v>185036</v>
      </c>
    </row>
    <row r="16" spans="1:9" ht="12.75">
      <c r="A16" s="100" t="s">
        <v>105</v>
      </c>
      <c r="B16" s="101">
        <v>41158</v>
      </c>
      <c r="C16" s="102">
        <v>1</v>
      </c>
      <c r="D16" s="103">
        <v>158760</v>
      </c>
      <c r="E16" s="104"/>
      <c r="F16" s="105">
        <v>19500</v>
      </c>
      <c r="G16" s="106">
        <v>12420</v>
      </c>
      <c r="H16" s="107">
        <v>12000</v>
      </c>
      <c r="I16" s="107">
        <v>202680</v>
      </c>
    </row>
    <row r="17" spans="1:9" ht="12.75">
      <c r="A17" s="100" t="s">
        <v>106</v>
      </c>
      <c r="B17" s="101">
        <v>41066</v>
      </c>
      <c r="C17" s="102">
        <v>1</v>
      </c>
      <c r="D17" s="103">
        <v>142080</v>
      </c>
      <c r="E17" s="104"/>
      <c r="F17" s="105">
        <v>18500</v>
      </c>
      <c r="G17" s="106">
        <v>7092</v>
      </c>
      <c r="H17" s="107">
        <v>12000</v>
      </c>
      <c r="I17" s="107">
        <f t="shared" si="0"/>
        <v>179672</v>
      </c>
    </row>
    <row r="18" spans="1:9" ht="12.75">
      <c r="A18" s="100" t="s">
        <v>107</v>
      </c>
      <c r="B18" s="101">
        <v>41223</v>
      </c>
      <c r="C18" s="102">
        <v>1</v>
      </c>
      <c r="D18" s="103">
        <v>237120</v>
      </c>
      <c r="E18" s="104"/>
      <c r="F18" s="105"/>
      <c r="G18" s="106">
        <v>49224</v>
      </c>
      <c r="H18" s="107">
        <v>20000</v>
      </c>
      <c r="I18" s="107">
        <f t="shared" si="0"/>
        <v>306344</v>
      </c>
    </row>
    <row r="19" spans="1:9" ht="13.5" thickBot="1">
      <c r="A19" s="108" t="s">
        <v>108</v>
      </c>
      <c r="B19" s="109">
        <v>41194</v>
      </c>
      <c r="C19" s="110">
        <v>1</v>
      </c>
      <c r="D19" s="111">
        <v>268440</v>
      </c>
      <c r="E19" s="112">
        <v>63600</v>
      </c>
      <c r="F19" s="113"/>
      <c r="G19" s="114">
        <v>28920</v>
      </c>
      <c r="H19" s="115">
        <v>40000</v>
      </c>
      <c r="I19" s="115">
        <f t="shared" si="0"/>
        <v>400960</v>
      </c>
    </row>
    <row r="20" spans="1:9" ht="13.5" thickBot="1">
      <c r="A20" s="92" t="s">
        <v>109</v>
      </c>
      <c r="B20" s="116"/>
      <c r="C20" s="117"/>
      <c r="D20" s="118">
        <f aca="true" t="shared" si="1" ref="D20:I20">SUM(D8:D19)</f>
        <v>2077800</v>
      </c>
      <c r="E20" s="119">
        <f t="shared" si="1"/>
        <v>63600</v>
      </c>
      <c r="F20" s="120">
        <f t="shared" si="1"/>
        <v>194000</v>
      </c>
      <c r="G20" s="121">
        <f t="shared" si="1"/>
        <v>228408</v>
      </c>
      <c r="H20" s="122">
        <f t="shared" si="1"/>
        <v>180000</v>
      </c>
      <c r="I20" s="122">
        <f t="shared" si="1"/>
        <v>2743808</v>
      </c>
    </row>
    <row r="22" ht="18.75">
      <c r="A22" s="86" t="s">
        <v>110</v>
      </c>
    </row>
    <row r="23" ht="18.75">
      <c r="A23" s="86"/>
    </row>
    <row r="24" spans="1:5" ht="19.5" thickBot="1">
      <c r="A24" s="86"/>
      <c r="E24" s="87" t="s">
        <v>84</v>
      </c>
    </row>
    <row r="25" spans="1:5" ht="13.5" thickBot="1">
      <c r="A25" s="123" t="s">
        <v>88</v>
      </c>
      <c r="B25" s="124" t="s">
        <v>111</v>
      </c>
      <c r="C25" s="125" t="s">
        <v>112</v>
      </c>
      <c r="D25" s="126" t="s">
        <v>113</v>
      </c>
      <c r="E25" s="127" t="s">
        <v>114</v>
      </c>
    </row>
    <row r="26" spans="1:5" ht="15">
      <c r="A26" s="128" t="s">
        <v>115</v>
      </c>
      <c r="B26" s="129">
        <v>30</v>
      </c>
      <c r="C26" s="130"/>
      <c r="D26" s="131"/>
      <c r="E26" s="132">
        <v>14000</v>
      </c>
    </row>
    <row r="27" spans="1:5" ht="15">
      <c r="A27" s="133"/>
      <c r="B27" s="134"/>
      <c r="C27" s="135"/>
      <c r="D27" s="136"/>
      <c r="E27" s="137"/>
    </row>
    <row r="28" spans="1:5" ht="15">
      <c r="A28" s="133"/>
      <c r="B28" s="134"/>
      <c r="C28" s="135"/>
      <c r="D28" s="136"/>
      <c r="E28" s="137"/>
    </row>
    <row r="29" spans="1:5" ht="15.75" thickBot="1">
      <c r="A29" s="138"/>
      <c r="B29" s="139"/>
      <c r="C29" s="140"/>
      <c r="D29" s="141"/>
      <c r="E29" s="142"/>
    </row>
    <row r="30" spans="1:5" ht="15.75" thickBot="1">
      <c r="A30" s="143" t="s">
        <v>116</v>
      </c>
      <c r="B30" s="144"/>
      <c r="C30" s="145"/>
      <c r="D30" s="146"/>
      <c r="E30" s="147">
        <f>SUM(E26:E29)</f>
        <v>14000</v>
      </c>
    </row>
    <row r="31" ht="18.75">
      <c r="A31" s="86"/>
    </row>
    <row r="34" spans="1:7" ht="12.75">
      <c r="A34" t="s">
        <v>117</v>
      </c>
      <c r="B34" t="s">
        <v>118</v>
      </c>
      <c r="G34" t="s">
        <v>119</v>
      </c>
    </row>
  </sheetData>
  <sheetProtection/>
  <mergeCells count="2">
    <mergeCell ref="D6:F6"/>
    <mergeCell ref="G6:H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2012-11-26T09:18:49Z</cp:lastPrinted>
  <dcterms:created xsi:type="dcterms:W3CDTF">1997-01-24T11:07:25Z</dcterms:created>
  <dcterms:modified xsi:type="dcterms:W3CDTF">2012-11-26T12:32:25Z</dcterms:modified>
  <cp:category/>
  <cp:version/>
  <cp:contentType/>
  <cp:contentStatus/>
</cp:coreProperties>
</file>