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15" windowWidth="9420" windowHeight="3720" firstSheet="13" activeTab="13"/>
  </bookViews>
  <sheets>
    <sheet name="Př.č.1-MŠ VM" sheetId="1" r:id="rId1"/>
    <sheet name="Př.č.2-ZŠ Sokolovská" sheetId="2" r:id="rId2"/>
    <sheet name="Př.č.3-ZŠ Oslavická" sheetId="3" r:id="rId3"/>
    <sheet name="Př.č.4-ZŠ Školní" sheetId="4" r:id="rId4"/>
    <sheet name="Př.č.5-ZŠ Mostiště" sheetId="5" r:id="rId5"/>
    <sheet name="Př.č.6-ZŠ Lhotky" sheetId="6" r:id="rId6"/>
    <sheet name="Př.č.7-DDM" sheetId="7" r:id="rId7"/>
    <sheet name="Př.č.8-ZUŠ" sheetId="8" r:id="rId8"/>
    <sheet name="Př.č.9-knihovna" sheetId="9" r:id="rId9"/>
    <sheet name="Př.č.10-muzeum" sheetId="10" r:id="rId10"/>
    <sheet name="Př.č.11-Jupiter club" sheetId="11" r:id="rId11"/>
    <sheet name="Př.č.12-Sociální služby VM" sheetId="12" r:id="rId12"/>
    <sheet name="Př.č.13-Technické služby" sheetId="13" r:id="rId13"/>
    <sheet name="Př.č.14-hospodář.činnost SMB" sheetId="14" r:id="rId14"/>
    <sheet name="Př.č.17 -HOČ plán oprav 2015" sheetId="15" r:id="rId15"/>
  </sheets>
  <definedNames>
    <definedName name="_xlnm.Print_Area" localSheetId="9">'Př.č.10-muzeum'!$A$1:$G$81</definedName>
    <definedName name="_xlnm.Print_Area" localSheetId="10">'Př.č.11-Jupiter club'!$A$1:$H$72</definedName>
    <definedName name="_xlnm.Print_Area" localSheetId="1">'Př.č.2-ZŠ Sokolovská'!$A$1:$G$77</definedName>
    <definedName name="_xlnm.Print_Area" localSheetId="2">'Př.č.3-ZŠ Oslavická'!$A$1:$G$75</definedName>
  </definedNames>
  <calcPr fullCalcOnLoad="1"/>
</workbook>
</file>

<file path=xl/sharedStrings.xml><?xml version="1.0" encoding="utf-8"?>
<sst xmlns="http://schemas.openxmlformats.org/spreadsheetml/2006/main" count="1390" uniqueCount="343">
  <si>
    <t xml:space="preserve"> </t>
  </si>
  <si>
    <t>Celkem</t>
  </si>
  <si>
    <t>Vypracoval:</t>
  </si>
  <si>
    <t>Opravy a udržování</t>
  </si>
  <si>
    <t>PŘÍSPĚVKOVÁ ORGANIZACE:</t>
  </si>
  <si>
    <t>účet</t>
  </si>
  <si>
    <t>text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</si>
  <si>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</si>
  <si>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</si>
  <si>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</si>
  <si>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</si>
  <si>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</si>
  <si>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</si>
  <si>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</si>
  <si>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</si>
  <si>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</si>
  <si>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</si>
  <si>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</si>
  <si>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</si>
  <si>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</si>
  <si>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</si>
  <si>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</si>
  <si>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</si>
  <si>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</si>
  <si>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</si>
  <si>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</si>
  <si>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</si>
  <si>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</si>
  <si>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</si>
  <si>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</si>
  <si>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</si>
  <si>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</si>
  <si>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</si>
  <si>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</si>
  <si>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</si>
  <si>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</si>
  <si>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</si>
  <si>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</si>
  <si>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</si>
  <si>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</si>
  <si>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</si>
  <si>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</si>
  <si>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</si>
  <si>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</si>
  <si>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</si>
  <si>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</si>
  <si>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</si>
  <si>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</si>
  <si>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</si>
  <si>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</si>
  <si>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</si>
  <si>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PŘÍSPĚVEK NA PROVOZ</t>
  </si>
  <si>
    <t>Za příspěvkovou organizaci:</t>
  </si>
  <si>
    <t>Základní škola Velké Meziříčí, Oslavická 1800/20</t>
  </si>
  <si>
    <t>DDHM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</si>
  <si>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</si>
  <si>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</si>
  <si>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</si>
  <si>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</si>
  <si>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</si>
  <si>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</si>
  <si>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Za příspěvkovou organizaci: Mgr. Petr Blažek</t>
  </si>
  <si>
    <t>Výnosy z transferů</t>
  </si>
  <si>
    <t xml:space="preserve">ROZPOČET NA ROK 2015   (v tis.Kč) </t>
  </si>
  <si>
    <t>skutečnost 2013</t>
  </si>
  <si>
    <t>rozpočet    2014</t>
  </si>
  <si>
    <t>požadavek   2015</t>
  </si>
  <si>
    <t>návrh ke schválení        r. 2015</t>
  </si>
  <si>
    <t>poznámka, komentář (uvést
čís.odkaz na slovní komentář)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</si>
  <si>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</si>
  <si>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</si>
  <si>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</si>
  <si>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</si>
  <si>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</si>
  <si>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</si>
  <si>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</si>
  <si>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</si>
  <si>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</si>
  <si>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</si>
  <si>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 xml:space="preserve">56. 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</si>
  <si>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</si>
  <si>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</si>
  <si>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</si>
  <si>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</si>
  <si>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</si>
  <si>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>STANOVENÍ PŘÍSPĚVKU NA PROVOZ  V R. 2015</t>
  </si>
  <si>
    <t xml:space="preserve">KOMENTÁŘ K ROZPOČTU, PODROBNÝ  ROZPIS, POZNÁMKY: </t>
  </si>
  <si>
    <t>Za příspěvkovou organizaci: Mgr. Petr Hladík</t>
  </si>
  <si>
    <t>Vypracoval: Böhmová Marie</t>
  </si>
  <si>
    <t>Vypracoval: Ing. Věra Kuřátková</t>
  </si>
  <si>
    <t>Základní škola Velké Meziříčí, Školní 2055, příspěvková organizace</t>
  </si>
  <si>
    <t>Vypracoval: Renata Smejkalová</t>
  </si>
  <si>
    <t>Mgr. Jitka Hublová</t>
  </si>
  <si>
    <t>Datum:</t>
  </si>
  <si>
    <t>1.</t>
  </si>
  <si>
    <t xml:space="preserve">1. Ve stejných účtech a ve stejné výši je v návrhu na rok 2014 rozepsaná částka opět na dofinancování dotace.V této chvíli ovšem nejsou známy stanovy Kraje Vysočina </t>
  </si>
  <si>
    <t>pro čerpání dotace v roce 2014 a nejsou známy podmínky omezující čerpání dle jednotlivých účtů v příštím roce.</t>
  </si>
  <si>
    <t>Za příspěvkovou organizaci:  Základní škola a mateřská škola Velké Meziříčí, Lhotky 42, příspěvková organizace</t>
  </si>
  <si>
    <t>Vypracoval: Mgr. Eva Součková                                Datum: 15.9.2014</t>
  </si>
  <si>
    <t>1)</t>
  </si>
  <si>
    <t>úhrada za kancelář Obecník</t>
  </si>
  <si>
    <t>2)</t>
  </si>
  <si>
    <t>3)</t>
  </si>
  <si>
    <t>platy-ostatní (dotace z ÚP)</t>
  </si>
  <si>
    <t>4)</t>
  </si>
  <si>
    <t>5)</t>
  </si>
  <si>
    <t>Tvorba a zůčt.opravných položek</t>
  </si>
  <si>
    <t>Náklady z odepsaných pohledávek</t>
  </si>
  <si>
    <t>6)</t>
  </si>
  <si>
    <t>Nákl. z drobného dlouhod.majetku</t>
  </si>
  <si>
    <t>8)</t>
  </si>
  <si>
    <t>Změna stavu nedokončené výroby</t>
  </si>
  <si>
    <t>Aktivace materiálu a zboží</t>
  </si>
  <si>
    <t>Výnosy z prodeje DHM kromě pozemků</t>
  </si>
  <si>
    <t>Provozní dotace účelová</t>
  </si>
  <si>
    <t>Mateřská škola Velké Meziříčí , Mgr. Suchánková</t>
  </si>
  <si>
    <t xml:space="preserve">Šabatová </t>
  </si>
  <si>
    <t>Dům dětí a mládeže Velké Meziříčí</t>
  </si>
  <si>
    <t>fond odměn</t>
  </si>
  <si>
    <t>Ing. Bc. Alena Vidláková</t>
  </si>
  <si>
    <t>Marie Bradáčová</t>
  </si>
  <si>
    <t xml:space="preserve">    </t>
  </si>
  <si>
    <t>Základní umělecká škola Velké Meziříčí</t>
  </si>
  <si>
    <t>Základní umělecká škola Velké Meziříčí, příspěvková organizace</t>
  </si>
  <si>
    <t>Jana Snížková</t>
  </si>
  <si>
    <t>Martin Karásek</t>
  </si>
  <si>
    <t>Sociální služby města Velké Meziříčí</t>
  </si>
  <si>
    <t>501   Místo knih jsou pohonné hmoty,komunitní plán.</t>
  </si>
  <si>
    <t>502   Místo pevných paliv je teplo</t>
  </si>
  <si>
    <t>518   Je zahrnuto i komunitní plánování v r. 2013,2014,2015</t>
  </si>
  <si>
    <t>521   Na mzdách se podílel i  ÚP 2013,2014</t>
  </si>
  <si>
    <t>558   Včetně komunitního plánování</t>
  </si>
  <si>
    <t>67.    Dotace MPSV předpokládaná</t>
  </si>
  <si>
    <t>Vypracoval:   Procházková Eva</t>
  </si>
  <si>
    <t>Městská knihovna Velké Meziříčí</t>
  </si>
  <si>
    <t xml:space="preserve">Za příspěvkovou organizaci  </t>
  </si>
  <si>
    <t>Vypracovala</t>
  </si>
  <si>
    <t>KOMENTÁŘE:</t>
  </si>
  <si>
    <r>
      <t xml:space="preserve">1) 501 </t>
    </r>
    <r>
      <rPr>
        <sz val="11"/>
        <rFont val="Arial CE"/>
        <family val="0"/>
      </rPr>
      <t xml:space="preserve">DDHM Zde původně uváděný drobný dlouhodobý hmotný majetek je nově evidován pod účtem </t>
    </r>
    <r>
      <rPr>
        <b/>
        <sz val="11"/>
        <rFont val="Arial CE"/>
        <family val="0"/>
      </rPr>
      <t>558.</t>
    </r>
  </si>
  <si>
    <r>
      <t xml:space="preserve">2) 502 </t>
    </r>
    <r>
      <rPr>
        <sz val="11"/>
        <rFont val="Arial CE"/>
        <family val="0"/>
      </rPr>
      <t>PLYN Sloupec Skutečnost 2013 uvádí 28 000 Kč po zaúčtování přeplatku 58 000 Kč z r. 2012, ale reálná spotřeba byla 88 000 Kč.</t>
    </r>
  </si>
  <si>
    <r>
      <t xml:space="preserve">3) 518 </t>
    </r>
    <r>
      <rPr>
        <sz val="11"/>
        <rFont val="Arial CE"/>
        <family val="0"/>
      </rPr>
      <t>TELEKOMUNIKACE, INTERNET  V roce 2013 zahrnula účetní  aktualizace (Clavius, Carmen, Codexis…)  pod Ostatní.</t>
    </r>
  </si>
  <si>
    <r>
      <t xml:space="preserve">4) 518 </t>
    </r>
    <r>
      <rPr>
        <sz val="11"/>
        <rFont val="Arial CE"/>
        <family val="0"/>
      </rPr>
      <t xml:space="preserve">OSTATNÍ Vedle ekonomického a daňového </t>
    </r>
  </si>
  <si>
    <t>poradenství, jehož cena v r. 2015 poroste, zahrnuty veškeré revize.</t>
  </si>
  <si>
    <r>
      <rPr>
        <b/>
        <sz val="11"/>
        <rFont val="Arial CE"/>
        <family val="0"/>
      </rPr>
      <t xml:space="preserve">5) 521 </t>
    </r>
    <r>
      <rPr>
        <sz val="11"/>
        <rFont val="Arial CE"/>
        <family val="0"/>
      </rPr>
      <t>PLATY Zvýšení nárůstem tarifů v návaznosti</t>
    </r>
  </si>
  <si>
    <r>
      <t xml:space="preserve">na očekávanou změnu NV č. 564/2006 Sb., provázeno vyššími částkami u </t>
    </r>
    <r>
      <rPr>
        <b/>
        <sz val="11"/>
        <rFont val="Arial CE"/>
        <family val="0"/>
      </rPr>
      <t>524 a 527.</t>
    </r>
  </si>
  <si>
    <r>
      <rPr>
        <b/>
        <sz val="11"/>
        <rFont val="Arial CE"/>
        <family val="0"/>
      </rPr>
      <t xml:space="preserve">6) 558 </t>
    </r>
    <r>
      <rPr>
        <sz val="11"/>
        <rFont val="Arial CE"/>
        <family val="0"/>
      </rPr>
      <t>NÁKLADY Z DDHM Nutno u většiny PC přejít</t>
    </r>
  </si>
  <si>
    <t xml:space="preserve"> na Windows 7 po posílení paměti. To u některých již nelze, musí se koupit nové PC.</t>
  </si>
  <si>
    <t>Muzeum Velké Meziříčí</t>
  </si>
  <si>
    <t>518 ostatní</t>
  </si>
  <si>
    <t>521 platy</t>
  </si>
  <si>
    <t>Zlepšený HV/ Ztráta</t>
  </si>
  <si>
    <t>kromě běžných oprav rekonstrukce pokladny cca 50 tis.a zvýšené náklady na údržbu zastaralé EZS cca 20 tis.</t>
  </si>
  <si>
    <t>518 nájem</t>
  </si>
  <si>
    <t>dosavadní výše nájmu - od května 2015 nová nájemní smlouva</t>
  </si>
  <si>
    <t>dodavatelské restaurování sbírek cca 100 tis., historické slavnosti cca 350 tis.</t>
  </si>
  <si>
    <t>předpokládané navýšení platových tarifů - novela nařízení vlády č.564/2006 Sb.</t>
  </si>
  <si>
    <t xml:space="preserve">kromě odpisů dosavadního majetku (cca 82 tis.) předpokládaný odpis - nákup služebního automobilu  </t>
  </si>
  <si>
    <t>Za příspěvkovou organizaci:  Mgr. Irena Tronečková, ředitelka</t>
  </si>
  <si>
    <t>Vypracoval: Vránová</t>
  </si>
  <si>
    <t>návrh ke</t>
  </si>
  <si>
    <t>poznámka, komentář (uvést
číselný odkaz)</t>
  </si>
  <si>
    <t>skutečnost  2013</t>
  </si>
  <si>
    <t>rozpočet ke schválení  r.2015</t>
  </si>
  <si>
    <t>voda (bez stočného-je ve službách)</t>
  </si>
  <si>
    <t>Kurzové ztráty</t>
  </si>
  <si>
    <t>poznámka, komentář</t>
  </si>
  <si>
    <t>Výnosy z prodaného zboží</t>
  </si>
  <si>
    <t>Čerpání fondů - dotace</t>
  </si>
  <si>
    <t>STANOVENÍ VÝŠE DOTACE  V R. 2015</t>
  </si>
  <si>
    <t>VÝSLEDEK 2013</t>
  </si>
  <si>
    <t>DOTACE NA PROVOZ</t>
  </si>
  <si>
    <t>(3 700)</t>
  </si>
  <si>
    <t>Za organizaci.:</t>
  </si>
  <si>
    <t>Mgr. Milan Dufek</t>
  </si>
  <si>
    <t>Datum: 30.9.2014</t>
  </si>
  <si>
    <t>Plán činností pro město Velké Meziříčí na rok 2015 (v tis. Kč)</t>
  </si>
  <si>
    <t>Středisko</t>
  </si>
  <si>
    <t>čerpání 2013</t>
  </si>
  <si>
    <t>schváleno 2014</t>
  </si>
  <si>
    <t>plán 2015</t>
  </si>
  <si>
    <t>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</si>
  <si>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</si>
  <si>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</si>
  <si>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</si>
  <si>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</si>
  <si>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</si>
  <si>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</si>
  <si>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</si>
  <si>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</si>
  <si>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</si>
  <si>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</si>
  <si>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</si>
  <si>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</si>
  <si>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</si>
  <si>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</si>
  <si>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</si>
  <si>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</si>
  <si>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</si>
  <si>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</si>
  <si>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</si>
  <si>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</si>
  <si>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</si>
  <si>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</si>
  <si>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5. Sběr a svoz komunálních odpadů</t>
  </si>
  <si>
    <t>a) odvoz odpadů z kontejnerů</t>
  </si>
  <si>
    <t>b) svoz PDO od občanů města</t>
  </si>
  <si>
    <t>c) ukládání odpadů na skládce</t>
  </si>
  <si>
    <t>6. Prevence vzniku odpadů</t>
  </si>
  <si>
    <t>a) svoz separovaného odpadu</t>
  </si>
  <si>
    <t>b) odvoz a likvidace nebezpečných odpadů a RD</t>
  </si>
  <si>
    <t>c) odvoz bioodpadů</t>
  </si>
  <si>
    <t>7. Pohřebnictví</t>
  </si>
  <si>
    <t>a) údržba hřbitova Karlov</t>
  </si>
  <si>
    <t>b) údržba hřbitova v Mostištích</t>
  </si>
  <si>
    <t>c) údržba hřbitova Moráň</t>
  </si>
  <si>
    <t>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</si>
  <si>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</si>
  <si>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</si>
  <si>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</si>
  <si>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</si>
  <si>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</si>
  <si>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9. Ostatní zájmová činnost a rekreace</t>
  </si>
  <si>
    <t>a) provoz a údržba letbního koupaliště</t>
  </si>
  <si>
    <t>10. Nákup mobiliáře</t>
  </si>
  <si>
    <t>a) nákup městského mobiliáře</t>
  </si>
  <si>
    <t>Ve Velkém Meziříčí dne 30. září 2014</t>
  </si>
  <si>
    <t>ing. Jaroslav Mynář</t>
  </si>
  <si>
    <t>úspora zateplením</t>
  </si>
  <si>
    <t>odlehčovací, aktivizační služba od r. 2014</t>
  </si>
  <si>
    <t>Připomínka: odstranění starých a nebezpečných dřevin v okolí knihovny a zahrady!!!!</t>
  </si>
  <si>
    <t xml:space="preserve"> + 1 pracovník (úklid,kino)</t>
  </si>
  <si>
    <t>Odbor správy majetku a bytů - hospodářská činnost</t>
  </si>
  <si>
    <t>ostatní - materiál údržba</t>
  </si>
  <si>
    <t>plyn - kotelny, NP,volné byty</t>
  </si>
  <si>
    <t xml:space="preserve">el.energie </t>
  </si>
  <si>
    <t>ostatní-revize,deratizace,SVJ,posudky</t>
  </si>
  <si>
    <t xml:space="preserve">platy </t>
  </si>
  <si>
    <t xml:space="preserve">OON </t>
  </si>
  <si>
    <t>Dod. odvody daně</t>
  </si>
  <si>
    <t>požadavek 2015</t>
  </si>
  <si>
    <t>Smluvní pokuty a  úroky z prodlení</t>
  </si>
  <si>
    <t>Výnosy z vyřazených pohledávek</t>
  </si>
  <si>
    <t>STANOVENÍ VÝSLEDKU HOSPODAŘENÍ  V R. 2014</t>
  </si>
  <si>
    <t>VÝSLEDEK HOSPODAŘENÍ -   závazný ukazatel</t>
  </si>
  <si>
    <t>příjem do rozpočtu v roce 2016-odvod HV</t>
  </si>
  <si>
    <t>Vypracoval:  Jitka Simandlová</t>
  </si>
  <si>
    <t>zapojení investič.fondu</t>
  </si>
  <si>
    <t>zapojení rezerv.fondu,RF=111 tis. Kč,příp.fondu pronaj.majetku</t>
  </si>
  <si>
    <t>zapojení investič.fondu, stav IF=117 tis. Kč</t>
  </si>
  <si>
    <t>zapojení rezerv.fondu (stav=164 tis.Kč) a fondu pronaj.majetku (stav=135 tis.Kč)</t>
  </si>
  <si>
    <t xml:space="preserve"> stav IF = 0 Kč </t>
  </si>
  <si>
    <t>zapojení rezerv.fondu(stav RF=106 tis. Kč a fondu pronaj.majetku (stav=152 tis. Kč)</t>
  </si>
  <si>
    <t>spořiče vody</t>
  </si>
  <si>
    <t>IF= 0 Kč</t>
  </si>
  <si>
    <t>zapoj.rezerv.fondu (stav=125 tis. Kč)</t>
  </si>
  <si>
    <t>nižší cena energie</t>
  </si>
  <si>
    <t>zapojení rezerv.fondu (stav RF=82 tis. Kč)</t>
  </si>
  <si>
    <t>zapojení rezerv.fondu (stav=211 tis.Kč)</t>
  </si>
  <si>
    <t>předpokl.dotace od KV</t>
  </si>
  <si>
    <t xml:space="preserve"> IF= 8 tis. Kč</t>
  </si>
  <si>
    <t>zapojení rezerv.fondu(stav=404 tis.Kč)</t>
  </si>
  <si>
    <t>zapojení rezerv.fondu(stav=103 tis.Kč)</t>
  </si>
  <si>
    <t>zapojení investič.fondu(stav IF=491 tis.Kč)</t>
  </si>
  <si>
    <t>zapojeni rezerv.fondu (stav RF=193 tis.Kč)</t>
  </si>
  <si>
    <t>mimořádná dotace</t>
  </si>
  <si>
    <t>Mimořádná dotace 350 tis.Kč  + 65 tis. Kč náklady na ples města (bez DPH)</t>
  </si>
  <si>
    <t>úprava 2015</t>
  </si>
  <si>
    <t>Datum: 22. 10. 2014</t>
  </si>
  <si>
    <t>Datum: 23.10. 2014</t>
  </si>
  <si>
    <t>Datum: 20.10. 2014</t>
  </si>
  <si>
    <t>Datum:   21.10.2014</t>
  </si>
  <si>
    <t>23.10.2014</t>
  </si>
  <si>
    <t>Datum 21.10.2014</t>
  </si>
  <si>
    <t>Mgr. Ivana Vaňková    22.10. 2014</t>
  </si>
  <si>
    <t>viz. 511,518,558</t>
  </si>
  <si>
    <t xml:space="preserve">Mateřská škola Velké Meziříčí, Čechova 1523/10 </t>
  </si>
  <si>
    <t xml:space="preserve">ZŠ Velké Meziříčí, Sokolovská 470/13 </t>
  </si>
  <si>
    <t>ROZPOČET NA ROK 2015   (v tis.Kč)                                                                                                                             příloha č.3</t>
  </si>
  <si>
    <t>ROZPOČET NA ROK 2015   (v tis.Kč)                                                                                                                             příloha č.4</t>
  </si>
  <si>
    <t>ROZPOČET NA ROK 2015   (v tis.Kč)                                                                                                                            příloha č.5</t>
  </si>
  <si>
    <t>Základní škola a mateřská škola Velké Meziříčí, Mostiště 50, přísp.org.</t>
  </si>
  <si>
    <t>Základní škola a mateřská škola Velké Meziříčí, Lhotky 42, přísp.org.</t>
  </si>
  <si>
    <t>ROZPOČET NA ROK 2015   (v tis.Kč)                                                                                                                             příloha č.6</t>
  </si>
  <si>
    <t>2)   stav IF= 0 Kč</t>
  </si>
  <si>
    <t>ROZPOČET NA ROK 2015   (v tis.Kč)                                                                                                                            příloha č.7</t>
  </si>
  <si>
    <t>ROZPOČET NA ROK 2015   (v tis.Kč)                                                                                                                               příloha č.8</t>
  </si>
  <si>
    <t>ROZPOČET NA ROK 2015   (v tis.Kč)                                                                                                                            příloha č.9</t>
  </si>
  <si>
    <t>ROZPOČET NA ROK 2015   (v tis.Kč)                                                                                                                           příloha č.10</t>
  </si>
  <si>
    <t>prov.v nových prostorách</t>
  </si>
  <si>
    <t xml:space="preserve">údržba nové podlahy(olej) </t>
  </si>
  <si>
    <t xml:space="preserve">      JUPITER CLUB s.r.o. Velké Meziříčí                                      příloha č.11</t>
  </si>
  <si>
    <t>ROZPOČET NA ROK 2015   (v tis.Kč)                                                                                                                             příloha č.12</t>
  </si>
  <si>
    <t>příloha č.13</t>
  </si>
  <si>
    <t>ROZPOČET NA ROK 2015   (v tis.Kč)                                                                                                                              příloha č.14</t>
  </si>
  <si>
    <t>ROZPOČET NA ROK 2015  (v tis.Kč)                                                                                                                                        příloha č.1</t>
  </si>
  <si>
    <t>ROZPOČET NA ROK 2015   (v tis.Kč)                                                                                                                                                      příloha č.2</t>
  </si>
  <si>
    <t>Datum:  28.11.2014</t>
  </si>
  <si>
    <t>úprava seminář ZM</t>
  </si>
  <si>
    <t>Rozpočet plánu oprav na rok 2015 - hospodářská činnost</t>
  </si>
  <si>
    <t>Původní rozpočet</t>
  </si>
  <si>
    <t>Upravený rozpočet</t>
  </si>
  <si>
    <t>Revize</t>
  </si>
  <si>
    <t>Stavební opravy</t>
  </si>
  <si>
    <t>Opravy plynu, elektroinstalací, vodoinstalací</t>
  </si>
  <si>
    <t>Výměna kotlů, bojlerů, el. spotřebičů, sanitární keramiky, van, kuchyňských linek, podlahových krytin</t>
  </si>
  <si>
    <t>MEZISOUČET</t>
  </si>
  <si>
    <t>Ostrůvek 288</t>
  </si>
  <si>
    <t>Výměna oken (VŘ v roce 2014)</t>
  </si>
  <si>
    <t>Fasáda, balkony (VŘ v roce 2014)</t>
  </si>
  <si>
    <t>Bezděkov 1754</t>
  </si>
  <si>
    <t>Vymalování společných prostor</t>
  </si>
  <si>
    <t>V Jirchářích 313</t>
  </si>
  <si>
    <t>Poštovní 551</t>
  </si>
  <si>
    <t>Karlov 1001</t>
  </si>
  <si>
    <t>Karlov 708</t>
  </si>
  <si>
    <t>Karlov 436</t>
  </si>
  <si>
    <t>79,540,08,1520,1543,1900,2001</t>
  </si>
  <si>
    <t>Měřiče tepla</t>
  </si>
  <si>
    <t>Bezručova 1520</t>
  </si>
  <si>
    <t>Oprava balkonů a lodžií</t>
  </si>
  <si>
    <t>Bezručova 1543</t>
  </si>
  <si>
    <t>Náměstí 24</t>
  </si>
  <si>
    <t xml:space="preserve">Oprava balkonů </t>
  </si>
  <si>
    <t>Oprava balkonů</t>
  </si>
  <si>
    <t>Hornoměstká - nástavby</t>
  </si>
  <si>
    <t>Výměna oken</t>
  </si>
  <si>
    <t>DPS Zd. Vorlové 2001</t>
  </si>
  <si>
    <t>Výměna oken - společné prostory</t>
  </si>
  <si>
    <t>Výměna vchodových dveří do bytů</t>
  </si>
  <si>
    <t>ZUŠ Poříčí 808</t>
  </si>
  <si>
    <t xml:space="preserve">Izolace zemní vlhkosti </t>
  </si>
  <si>
    <t>Oprava plotu</t>
  </si>
  <si>
    <t>Parkoviště</t>
  </si>
  <si>
    <t>Areál zdraví</t>
  </si>
  <si>
    <t>Tenisové kurty - terasy a ploty</t>
  </si>
  <si>
    <t>CELKEM</t>
  </si>
  <si>
    <t>revize -účet 518</t>
  </si>
  <si>
    <t>staveb.opravy - účet 501</t>
  </si>
  <si>
    <t>Vyřizuje: Věra Marková, technická referentka</t>
  </si>
  <si>
    <t>měřiče tepla - účet 558</t>
  </si>
  <si>
    <t>Tel: 566 781 233, 731 584 621</t>
  </si>
  <si>
    <t>opravy účet 511</t>
  </si>
  <si>
    <t>Ve Velkém Meziříčí, 28.11.2014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</si>
</sst>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5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 CE"/>
      <family val="2"/>
    </font>
    <font>
      <sz val="14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b/>
      <sz val="11"/>
      <color indexed="8"/>
      <name val="Arial CE"/>
      <family val="0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0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right"/>
    </xf>
    <xf numFmtId="3" fontId="7" fillId="33" borderId="30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39" xfId="0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3" fontId="5" fillId="33" borderId="30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3" fontId="5" fillId="33" borderId="44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/>
    </xf>
    <xf numFmtId="0" fontId="7" fillId="33" borderId="29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7" fillId="33" borderId="2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vertical="center"/>
    </xf>
    <xf numFmtId="4" fontId="13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3" fontId="7" fillId="34" borderId="44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0" fontId="7" fillId="33" borderId="47" xfId="0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7" fillId="33" borderId="5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51" xfId="0" applyNumberFormat="1" applyFont="1" applyFill="1" applyBorder="1" applyAlignment="1">
      <alignment vertical="center"/>
    </xf>
    <xf numFmtId="3" fontId="7" fillId="34" borderId="51" xfId="0" applyNumberFormat="1" applyFont="1" applyFill="1" applyBorder="1" applyAlignment="1">
      <alignment vertical="center"/>
    </xf>
    <xf numFmtId="49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4" fontId="7" fillId="35" borderId="29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wrapText="1"/>
    </xf>
    <xf numFmtId="49" fontId="5" fillId="35" borderId="4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3" fontId="9" fillId="0" borderId="52" xfId="0" applyNumberFormat="1" applyFont="1" applyFill="1" applyBorder="1" applyAlignment="1" applyProtection="1">
      <alignment/>
      <protection/>
    </xf>
    <xf numFmtId="0" fontId="9" fillId="0" borderId="52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9" fillId="36" borderId="0" xfId="0" applyNumberFormat="1" applyFont="1" applyFill="1" applyBorder="1" applyAlignment="1" applyProtection="1">
      <alignment/>
      <protection/>
    </xf>
    <xf numFmtId="49" fontId="5" fillId="35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7" fillId="33" borderId="29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right"/>
      <protection/>
    </xf>
    <xf numFmtId="3" fontId="7" fillId="33" borderId="14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5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3" fontId="58" fillId="33" borderId="23" xfId="0" applyNumberFormat="1" applyFont="1" applyFill="1" applyBorder="1" applyAlignment="1">
      <alignment/>
    </xf>
    <xf numFmtId="3" fontId="59" fillId="33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3" fontId="5" fillId="34" borderId="44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7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center" wrapText="1"/>
    </xf>
    <xf numFmtId="3" fontId="7" fillId="34" borderId="33" xfId="0" applyNumberFormat="1" applyFont="1" applyFill="1" applyBorder="1" applyAlignment="1">
      <alignment vertical="center"/>
    </xf>
    <xf numFmtId="0" fontId="10" fillId="0" borderId="54" xfId="0" applyNumberFormat="1" applyFont="1" applyFill="1" applyBorder="1" applyAlignment="1" applyProtection="1">
      <alignment horizontal="center"/>
      <protection/>
    </xf>
    <xf numFmtId="3" fontId="9" fillId="0" borderId="54" xfId="0" applyNumberFormat="1" applyFont="1" applyFill="1" applyBorder="1" applyAlignment="1" applyProtection="1">
      <alignment/>
      <protection/>
    </xf>
    <xf numFmtId="3" fontId="10" fillId="0" borderId="54" xfId="0" applyNumberFormat="1" applyFont="1" applyFill="1" applyBorder="1" applyAlignment="1" applyProtection="1">
      <alignment/>
      <protection/>
    </xf>
    <xf numFmtId="0" fontId="9" fillId="0" borderId="54" xfId="0" applyNumberFormat="1" applyFont="1" applyFill="1" applyBorder="1" applyAlignment="1" applyProtection="1">
      <alignment/>
      <protection/>
    </xf>
    <xf numFmtId="3" fontId="10" fillId="34" borderId="55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7" fillId="33" borderId="29" xfId="0" applyFont="1" applyFill="1" applyBorder="1" applyAlignment="1">
      <alignment vertical="center"/>
    </xf>
    <xf numFmtId="0" fontId="9" fillId="0" borderId="56" xfId="0" applyNumberFormat="1" applyFont="1" applyFill="1" applyBorder="1" applyAlignment="1" applyProtection="1">
      <alignment horizontal="center"/>
      <protection/>
    </xf>
    <xf numFmtId="0" fontId="14" fillId="0" borderId="57" xfId="0" applyNumberFormat="1" applyFont="1" applyFill="1" applyBorder="1" applyAlignment="1" applyProtection="1">
      <alignment horizontal="center"/>
      <protection/>
    </xf>
    <xf numFmtId="3" fontId="10" fillId="0" borderId="58" xfId="0" applyNumberFormat="1" applyFont="1" applyFill="1" applyBorder="1" applyAlignment="1" applyProtection="1">
      <alignment/>
      <protection/>
    </xf>
    <xf numFmtId="14" fontId="5" fillId="33" borderId="0" xfId="0" applyNumberFormat="1" applyFont="1" applyFill="1" applyAlignment="1">
      <alignment horizontal="left"/>
    </xf>
    <xf numFmtId="0" fontId="7" fillId="33" borderId="29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left"/>
    </xf>
    <xf numFmtId="3" fontId="7" fillId="33" borderId="51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3" fontId="5" fillId="33" borderId="43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7" fillId="33" borderId="22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vertical="center"/>
    </xf>
    <xf numFmtId="3" fontId="5" fillId="33" borderId="27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7" fillId="33" borderId="59" xfId="0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horizontal="right" vertical="center"/>
    </xf>
    <xf numFmtId="3" fontId="7" fillId="33" borderId="30" xfId="0" applyNumberFormat="1" applyFont="1" applyFill="1" applyBorder="1" applyAlignment="1">
      <alignment vertical="center"/>
    </xf>
    <xf numFmtId="3" fontId="7" fillId="33" borderId="31" xfId="0" applyNumberFormat="1" applyFont="1" applyFill="1" applyBorder="1" applyAlignment="1">
      <alignment vertical="center"/>
    </xf>
    <xf numFmtId="3" fontId="7" fillId="33" borderId="29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3" fontId="7" fillId="33" borderId="32" xfId="0" applyNumberFormat="1" applyFont="1" applyFill="1" applyBorder="1" applyAlignment="1">
      <alignment vertical="center"/>
    </xf>
    <xf numFmtId="3" fontId="7" fillId="33" borderId="3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26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3" fontId="5" fillId="33" borderId="35" xfId="0" applyNumberFormat="1" applyFont="1" applyFill="1" applyBorder="1" applyAlignment="1">
      <alignment vertical="center"/>
    </xf>
    <xf numFmtId="3" fontId="7" fillId="33" borderId="35" xfId="0" applyNumberFormat="1" applyFont="1" applyFill="1" applyBorder="1" applyAlignment="1">
      <alignment vertical="center"/>
    </xf>
    <xf numFmtId="3" fontId="5" fillId="33" borderId="36" xfId="0" applyNumberFormat="1" applyFont="1" applyFill="1" applyBorder="1" applyAlignment="1">
      <alignment vertical="center"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/>
    </xf>
    <xf numFmtId="3" fontId="7" fillId="33" borderId="40" xfId="0" applyNumberFormat="1" applyFont="1" applyFill="1" applyBorder="1" applyAlignment="1">
      <alignment vertical="center"/>
    </xf>
    <xf numFmtId="3" fontId="7" fillId="33" borderId="41" xfId="0" applyNumberFormat="1" applyFont="1" applyFill="1" applyBorder="1" applyAlignment="1">
      <alignment vertical="center"/>
    </xf>
    <xf numFmtId="3" fontId="7" fillId="33" borderId="39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3" fontId="7" fillId="33" borderId="4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35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3" fontId="7" fillId="33" borderId="4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7" fillId="33" borderId="29" xfId="0" applyNumberFormat="1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left"/>
    </xf>
    <xf numFmtId="4" fontId="7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3" fontId="5" fillId="33" borderId="61" xfId="0" applyNumberFormat="1" applyFont="1" applyFill="1" applyBorder="1" applyAlignment="1">
      <alignment/>
    </xf>
    <xf numFmtId="0" fontId="10" fillId="33" borderId="17" xfId="0" applyNumberFormat="1" applyFont="1" applyFill="1" applyBorder="1" applyAlignment="1" applyProtection="1">
      <alignment horizontal="center" vertical="top"/>
      <protection/>
    </xf>
    <xf numFmtId="0" fontId="10" fillId="33" borderId="62" xfId="0" applyNumberFormat="1" applyFont="1" applyFill="1" applyBorder="1" applyAlignment="1" applyProtection="1">
      <alignment horizontal="center" vertical="top"/>
      <protection/>
    </xf>
    <xf numFmtId="3" fontId="9" fillId="33" borderId="63" xfId="0" applyNumberFormat="1" applyFont="1" applyFill="1" applyBorder="1" applyAlignment="1" applyProtection="1">
      <alignment/>
      <protection/>
    </xf>
    <xf numFmtId="3" fontId="10" fillId="33" borderId="63" xfId="0" applyNumberFormat="1" applyFont="1" applyFill="1" applyBorder="1" applyAlignment="1" applyProtection="1">
      <alignment/>
      <protection/>
    </xf>
    <xf numFmtId="0" fontId="10" fillId="33" borderId="21" xfId="0" applyNumberFormat="1" applyFont="1" applyFill="1" applyBorder="1" applyAlignment="1" applyProtection="1">
      <alignment horizontal="center"/>
      <protection/>
    </xf>
    <xf numFmtId="0" fontId="9" fillId="33" borderId="63" xfId="0" applyNumberFormat="1" applyFont="1" applyFill="1" applyBorder="1" applyAlignment="1" applyProtection="1">
      <alignment/>
      <protection/>
    </xf>
    <xf numFmtId="0" fontId="9" fillId="33" borderId="21" xfId="0" applyNumberFormat="1" applyFont="1" applyFill="1" applyBorder="1" applyAlignment="1" applyProtection="1">
      <alignment horizontal="center"/>
      <protection/>
    </xf>
    <xf numFmtId="3" fontId="10" fillId="33" borderId="64" xfId="0" applyNumberFormat="1" applyFont="1" applyFill="1" applyBorder="1" applyAlignment="1" applyProtection="1">
      <alignment/>
      <protection/>
    </xf>
    <xf numFmtId="0" fontId="10" fillId="0" borderId="57" xfId="0" applyNumberFormat="1" applyFont="1" applyFill="1" applyBorder="1" applyAlignment="1" applyProtection="1">
      <alignment horizontal="center"/>
      <protection/>
    </xf>
    <xf numFmtId="0" fontId="7" fillId="33" borderId="65" xfId="0" applyFont="1" applyFill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66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0" fontId="5" fillId="33" borderId="29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29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 vertical="top"/>
    </xf>
    <xf numFmtId="0" fontId="7" fillId="33" borderId="65" xfId="0" applyFont="1" applyFill="1" applyBorder="1" applyAlignment="1">
      <alignment/>
    </xf>
    <xf numFmtId="0" fontId="7" fillId="33" borderId="65" xfId="0" applyFont="1" applyFill="1" applyBorder="1" applyAlignment="1">
      <alignment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65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/>
    </xf>
    <xf numFmtId="0" fontId="6" fillId="33" borderId="65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5" fillId="33" borderId="11" xfId="0" applyFont="1" applyFill="1" applyBorder="1" applyAlignment="1">
      <alignment vertical="top"/>
    </xf>
    <xf numFmtId="0" fontId="6" fillId="33" borderId="22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6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65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29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56" xfId="0" applyFont="1" applyFill="1" applyBorder="1" applyAlignment="1">
      <alignment wrapText="1"/>
    </xf>
    <xf numFmtId="0" fontId="7" fillId="33" borderId="69" xfId="0" applyFont="1" applyFill="1" applyBorder="1" applyAlignment="1">
      <alignment wrapText="1"/>
    </xf>
    <xf numFmtId="14" fontId="5" fillId="33" borderId="0" xfId="0" applyNumberFormat="1" applyFont="1" applyFill="1" applyAlignment="1">
      <alignment horizontal="left"/>
    </xf>
    <xf numFmtId="0" fontId="6" fillId="23" borderId="45" xfId="0" applyFont="1" applyFill="1" applyBorder="1" applyAlignment="1">
      <alignment/>
    </xf>
    <xf numFmtId="0" fontId="6" fillId="23" borderId="67" xfId="0" applyFont="1" applyFill="1" applyBorder="1" applyAlignment="1">
      <alignment/>
    </xf>
    <xf numFmtId="0" fontId="6" fillId="23" borderId="66" xfId="0" applyFont="1" applyFill="1" applyBorder="1" applyAlignment="1">
      <alignment/>
    </xf>
    <xf numFmtId="0" fontId="9" fillId="0" borderId="70" xfId="0" applyNumberFormat="1" applyFont="1" applyFill="1" applyBorder="1" applyAlignment="1" applyProtection="1">
      <alignment horizontal="center"/>
      <protection/>
    </xf>
    <xf numFmtId="0" fontId="9" fillId="0" borderId="71" xfId="0" applyNumberFormat="1" applyFont="1" applyFill="1" applyBorder="1" applyAlignment="1" applyProtection="1">
      <alignment horizontal="center"/>
      <protection/>
    </xf>
    <xf numFmtId="0" fontId="9" fillId="0" borderId="72" xfId="0" applyNumberFormat="1" applyFont="1" applyFill="1" applyBorder="1" applyAlignment="1" applyProtection="1">
      <alignment horizontal="center"/>
      <protection/>
    </xf>
    <xf numFmtId="0" fontId="14" fillId="0" borderId="73" xfId="0" applyNumberFormat="1" applyFont="1" applyFill="1" applyBorder="1" applyAlignment="1" applyProtection="1">
      <alignment horizontal="center"/>
      <protection/>
    </xf>
    <xf numFmtId="0" fontId="14" fillId="0" borderId="74" xfId="0" applyNumberFormat="1" applyFont="1" applyFill="1" applyBorder="1" applyAlignment="1" applyProtection="1">
      <alignment horizontal="center"/>
      <protection/>
    </xf>
    <xf numFmtId="0" fontId="14" fillId="0" borderId="75" xfId="0" applyNumberFormat="1" applyFont="1" applyFill="1" applyBorder="1" applyAlignment="1" applyProtection="1">
      <alignment horizontal="center"/>
      <protection/>
    </xf>
    <xf numFmtId="0" fontId="10" fillId="0" borderId="73" xfId="0" applyNumberFormat="1" applyFont="1" applyFill="1" applyBorder="1" applyAlignment="1" applyProtection="1">
      <alignment horizontal="center"/>
      <protection/>
    </xf>
    <xf numFmtId="0" fontId="10" fillId="0" borderId="76" xfId="0" applyNumberFormat="1" applyFont="1" applyFill="1" applyBorder="1" applyAlignment="1" applyProtection="1">
      <alignment horizontal="center"/>
      <protection/>
    </xf>
    <xf numFmtId="0" fontId="10" fillId="0" borderId="74" xfId="0" applyNumberFormat="1" applyFont="1" applyFill="1" applyBorder="1" applyAlignment="1" applyProtection="1">
      <alignment horizontal="center"/>
      <protection/>
    </xf>
    <xf numFmtId="0" fontId="9" fillId="0" borderId="73" xfId="0" applyNumberFormat="1" applyFont="1" applyFill="1" applyBorder="1" applyAlignment="1" applyProtection="1">
      <alignment horizontal="left"/>
      <protection/>
    </xf>
    <xf numFmtId="0" fontId="9" fillId="0" borderId="76" xfId="0" applyNumberFormat="1" applyFont="1" applyFill="1" applyBorder="1" applyAlignment="1" applyProtection="1">
      <alignment horizontal="left"/>
      <protection/>
    </xf>
    <xf numFmtId="0" fontId="9" fillId="0" borderId="73" xfId="0" applyNumberFormat="1" applyFont="1" applyFill="1" applyBorder="1" applyAlignment="1" applyProtection="1">
      <alignment horizontal="center"/>
      <protection/>
    </xf>
    <xf numFmtId="0" fontId="9" fillId="0" borderId="76" xfId="0" applyNumberFormat="1" applyFont="1" applyFill="1" applyBorder="1" applyAlignment="1" applyProtection="1">
      <alignment horizontal="center"/>
      <protection/>
    </xf>
    <xf numFmtId="0" fontId="10" fillId="0" borderId="77" xfId="0" applyNumberFormat="1" applyFont="1" applyFill="1" applyBorder="1" applyAlignment="1" applyProtection="1">
      <alignment horizontal="left"/>
      <protection/>
    </xf>
    <xf numFmtId="0" fontId="10" fillId="0" borderId="78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74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1" fillId="0" borderId="0" xfId="0" applyFont="1" applyAlignment="1">
      <alignment horizontal="left" vertical="center"/>
    </xf>
    <xf numFmtId="4" fontId="61" fillId="0" borderId="0" xfId="0" applyNumberFormat="1" applyFont="1" applyAlignment="1">
      <alignment vertical="center"/>
    </xf>
    <xf numFmtId="4" fontId="61" fillId="37" borderId="0" xfId="0" applyNumberFormat="1" applyFont="1" applyFill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79" xfId="0" applyFont="1" applyBorder="1" applyAlignment="1">
      <alignment horizontal="left" vertical="center" wrapText="1"/>
    </xf>
    <xf numFmtId="4" fontId="61" fillId="0" borderId="79" xfId="0" applyNumberFormat="1" applyFont="1" applyBorder="1" applyAlignment="1">
      <alignment vertical="center"/>
    </xf>
    <xf numFmtId="4" fontId="62" fillId="0" borderId="0" xfId="0" applyNumberFormat="1" applyFont="1" applyAlignment="1">
      <alignment vertical="center"/>
    </xf>
    <xf numFmtId="0" fontId="61" fillId="0" borderId="79" xfId="0" applyFont="1" applyBorder="1" applyAlignment="1">
      <alignment vertical="center"/>
    </xf>
    <xf numFmtId="0" fontId="61" fillId="0" borderId="80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81" xfId="0" applyFont="1" applyBorder="1" applyAlignment="1">
      <alignment horizontal="left" vertical="center"/>
    </xf>
    <xf numFmtId="4" fontId="62" fillId="0" borderId="81" xfId="0" applyNumberFormat="1" applyFont="1" applyBorder="1" applyAlignment="1">
      <alignment vertical="center"/>
    </xf>
    <xf numFmtId="4" fontId="62" fillId="0" borderId="82" xfId="0" applyNumberFormat="1" applyFont="1" applyBorder="1" applyAlignment="1">
      <alignment vertical="center"/>
    </xf>
    <xf numFmtId="0" fontId="61" fillId="0" borderId="0" xfId="0" applyFont="1" applyAlignment="1">
      <alignment/>
    </xf>
    <xf numFmtId="4" fontId="61" fillId="0" borderId="65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2" fontId="62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6.75390625" style="0" customWidth="1"/>
  </cols>
  <sheetData>
    <row r="1" spans="1:7" ht="15.75" thickBot="1">
      <c r="A1" s="328" t="s">
        <v>294</v>
      </c>
      <c r="B1" s="328"/>
      <c r="C1" s="328"/>
      <c r="D1" s="328"/>
      <c r="E1" s="328"/>
      <c r="F1" s="328"/>
      <c r="G1" s="328"/>
    </row>
    <row r="2" spans="1:7" ht="15.75" thickBot="1">
      <c r="A2" s="329" t="s">
        <v>4</v>
      </c>
      <c r="B2" s="330"/>
      <c r="C2" s="331" t="s">
        <v>275</v>
      </c>
      <c r="D2" s="332"/>
      <c r="E2" s="332"/>
      <c r="F2" s="332"/>
      <c r="G2" s="330"/>
    </row>
    <row r="3" spans="1:7" ht="90.75" thickBot="1">
      <c r="A3" s="180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68</v>
      </c>
    </row>
    <row r="4" spans="1:7" ht="15.75" thickBot="1">
      <c r="A4" s="5">
        <v>501</v>
      </c>
      <c r="B4" s="6" t="s">
        <v>8</v>
      </c>
      <c r="C4" s="7">
        <f>SUM(C5:C7)</f>
        <v>3109</v>
      </c>
      <c r="D4" s="8">
        <f>SUM(D5:D7)</f>
        <v>3288</v>
      </c>
      <c r="E4" s="8">
        <f>SUM(E5:E7)</f>
        <v>3436</v>
      </c>
      <c r="F4" s="8">
        <f>SUM(F5:F7)</f>
        <v>3266</v>
      </c>
      <c r="G4" s="9"/>
    </row>
    <row r="5" spans="1:7" ht="14.25">
      <c r="A5" s="333" t="s">
        <v>9</v>
      </c>
      <c r="B5" s="10" t="s">
        <v>10</v>
      </c>
      <c r="C5" s="11">
        <v>1843</v>
      </c>
      <c r="D5" s="12">
        <v>2220</v>
      </c>
      <c r="E5" s="12">
        <v>2220</v>
      </c>
      <c r="F5" s="12">
        <v>2220</v>
      </c>
      <c r="G5" s="13"/>
    </row>
    <row r="6" spans="1:7" ht="14.25">
      <c r="A6" s="334"/>
      <c r="B6" s="14" t="s">
        <v>11</v>
      </c>
      <c r="C6" s="15">
        <v>51</v>
      </c>
      <c r="D6" s="16">
        <v>74</v>
      </c>
      <c r="E6" s="16">
        <v>46</v>
      </c>
      <c r="F6" s="16">
        <v>46</v>
      </c>
      <c r="G6" s="17"/>
    </row>
    <row r="7" spans="1:7" ht="15" thickBot="1">
      <c r="A7" s="334"/>
      <c r="B7" s="28" t="s">
        <v>12</v>
      </c>
      <c r="C7" s="15">
        <v>1215</v>
      </c>
      <c r="D7" s="16">
        <v>994</v>
      </c>
      <c r="E7" s="16">
        <v>1170</v>
      </c>
      <c r="F7" s="16">
        <v>1000</v>
      </c>
      <c r="G7" s="17" t="s">
        <v>99</v>
      </c>
    </row>
    <row r="8" spans="1:7" ht="15.75" thickBot="1">
      <c r="A8" s="5">
        <v>502</v>
      </c>
      <c r="B8" s="5" t="s">
        <v>13</v>
      </c>
      <c r="C8" s="22">
        <f>SUM(C9:C12)</f>
        <v>2173</v>
      </c>
      <c r="D8" s="23">
        <f>SUM(D9:D12)</f>
        <v>1935</v>
      </c>
      <c r="E8" s="23">
        <f>SUM(E9:E12)</f>
        <v>2001</v>
      </c>
      <c r="F8" s="23">
        <f>SUM(F9:F12)</f>
        <v>1751</v>
      </c>
      <c r="G8" s="24"/>
    </row>
    <row r="9" spans="1:7" ht="14.25">
      <c r="A9" s="335" t="s">
        <v>9</v>
      </c>
      <c r="B9" s="25" t="s">
        <v>14</v>
      </c>
      <c r="C9" s="26">
        <v>317</v>
      </c>
      <c r="D9" s="27">
        <v>285</v>
      </c>
      <c r="E9" s="27">
        <v>285</v>
      </c>
      <c r="F9" s="27">
        <v>285</v>
      </c>
      <c r="G9" s="13"/>
    </row>
    <row r="10" spans="1:7" ht="14.25">
      <c r="A10" s="336"/>
      <c r="B10" s="28" t="s">
        <v>15</v>
      </c>
      <c r="C10" s="11">
        <v>1364</v>
      </c>
      <c r="D10" s="12">
        <v>1200</v>
      </c>
      <c r="E10" s="12">
        <v>1200</v>
      </c>
      <c r="F10" s="12">
        <v>1000</v>
      </c>
      <c r="G10" s="305" t="s">
        <v>227</v>
      </c>
    </row>
    <row r="11" spans="1:7" ht="14.25">
      <c r="A11" s="336"/>
      <c r="B11" s="28" t="s">
        <v>55</v>
      </c>
      <c r="C11" s="15">
        <v>492</v>
      </c>
      <c r="D11" s="16">
        <v>450</v>
      </c>
      <c r="E11" s="16">
        <v>450</v>
      </c>
      <c r="F11" s="16">
        <v>400</v>
      </c>
      <c r="G11" s="304" t="s">
        <v>255</v>
      </c>
    </row>
    <row r="12" spans="1:7" ht="15" thickBot="1">
      <c r="A12" s="337"/>
      <c r="B12" s="18" t="s">
        <v>100</v>
      </c>
      <c r="C12" s="30"/>
      <c r="D12" s="31"/>
      <c r="E12" s="31">
        <v>66</v>
      </c>
      <c r="F12" s="31">
        <v>66</v>
      </c>
      <c r="G12" s="32"/>
    </row>
    <row r="13" spans="1:7" ht="15.75" thickBot="1">
      <c r="A13" s="33">
        <v>504</v>
      </c>
      <c r="B13" s="6" t="s">
        <v>16</v>
      </c>
      <c r="C13" s="7">
        <v>0</v>
      </c>
      <c r="D13" s="8">
        <v>0</v>
      </c>
      <c r="E13" s="8">
        <v>0</v>
      </c>
      <c r="F13" s="8">
        <v>0</v>
      </c>
      <c r="G13" s="9"/>
    </row>
    <row r="14" spans="1:7" ht="15.75" thickBot="1">
      <c r="A14" s="5">
        <v>511</v>
      </c>
      <c r="B14" s="5" t="s">
        <v>3</v>
      </c>
      <c r="C14" s="22">
        <v>464</v>
      </c>
      <c r="D14" s="23">
        <v>500</v>
      </c>
      <c r="E14" s="23">
        <v>834</v>
      </c>
      <c r="F14" s="23">
        <v>834</v>
      </c>
      <c r="G14" s="143" t="s">
        <v>283</v>
      </c>
    </row>
    <row r="15" spans="1:7" ht="15.75" thickBot="1">
      <c r="A15" s="6">
        <v>512</v>
      </c>
      <c r="B15" s="5" t="s">
        <v>17</v>
      </c>
      <c r="C15" s="7">
        <v>9</v>
      </c>
      <c r="D15" s="8">
        <v>5</v>
      </c>
      <c r="E15" s="8">
        <v>5</v>
      </c>
      <c r="F15" s="8">
        <v>5</v>
      </c>
      <c r="G15" s="24"/>
    </row>
    <row r="16" spans="1:7" ht="15.75" thickBot="1">
      <c r="A16" s="5">
        <v>513</v>
      </c>
      <c r="B16" s="5" t="s">
        <v>18</v>
      </c>
      <c r="C16" s="22">
        <v>2</v>
      </c>
      <c r="D16" s="23">
        <v>0</v>
      </c>
      <c r="E16" s="23">
        <v>5</v>
      </c>
      <c r="F16" s="23">
        <v>5</v>
      </c>
      <c r="G16" s="34"/>
    </row>
    <row r="17" spans="1:7" ht="15.75" thickBot="1">
      <c r="A17" s="5">
        <v>518</v>
      </c>
      <c r="B17" s="5" t="s">
        <v>19</v>
      </c>
      <c r="C17" s="22">
        <f>SUM(C18:C20)</f>
        <v>824</v>
      </c>
      <c r="D17" s="23">
        <f>SUM(D18:D20)</f>
        <v>678</v>
      </c>
      <c r="E17" s="23">
        <f>SUM(E18:E20)</f>
        <v>648</v>
      </c>
      <c r="F17" s="23">
        <f>SUM(F18:F20)</f>
        <v>648</v>
      </c>
      <c r="G17" s="34" t="s">
        <v>102</v>
      </c>
    </row>
    <row r="18" spans="1:7" ht="15">
      <c r="A18" s="35" t="s">
        <v>9</v>
      </c>
      <c r="B18" s="25" t="s">
        <v>20</v>
      </c>
      <c r="C18" s="36">
        <v>61</v>
      </c>
      <c r="D18" s="37">
        <v>75</v>
      </c>
      <c r="E18" s="37">
        <v>65</v>
      </c>
      <c r="F18" s="37">
        <v>65</v>
      </c>
      <c r="G18" s="53"/>
    </row>
    <row r="19" spans="1:7" ht="15">
      <c r="A19" s="33"/>
      <c r="B19" s="28" t="s">
        <v>21</v>
      </c>
      <c r="C19" s="38">
        <v>65</v>
      </c>
      <c r="D19" s="39">
        <v>63</v>
      </c>
      <c r="E19" s="39">
        <v>63</v>
      </c>
      <c r="F19" s="39">
        <v>63</v>
      </c>
      <c r="G19" s="71"/>
    </row>
    <row r="20" spans="1:7" ht="15.75" thickBot="1">
      <c r="A20" s="33"/>
      <c r="B20" s="28" t="s">
        <v>12</v>
      </c>
      <c r="C20" s="38">
        <v>698</v>
      </c>
      <c r="D20" s="39">
        <v>540</v>
      </c>
      <c r="E20" s="39">
        <v>520</v>
      </c>
      <c r="F20" s="39">
        <v>520</v>
      </c>
      <c r="G20" s="72"/>
    </row>
    <row r="21" spans="1:7" ht="15.75" thickBot="1">
      <c r="A21" s="40">
        <v>521</v>
      </c>
      <c r="B21" s="5" t="s">
        <v>22</v>
      </c>
      <c r="C21" s="22">
        <f>SUM(C22:C25)</f>
        <v>170</v>
      </c>
      <c r="D21" s="23">
        <f>SUM(D22:D25)</f>
        <v>96</v>
      </c>
      <c r="E21" s="23">
        <f>SUM(E22:E25)</f>
        <v>97</v>
      </c>
      <c r="F21" s="23">
        <f>SUM(F22:F25)</f>
        <v>97</v>
      </c>
      <c r="G21" s="24"/>
    </row>
    <row r="22" spans="1:7" ht="14.25">
      <c r="A22" s="35" t="s">
        <v>9</v>
      </c>
      <c r="B22" s="41" t="s">
        <v>23</v>
      </c>
      <c r="C22" s="11">
        <v>14</v>
      </c>
      <c r="D22" s="12">
        <v>31</v>
      </c>
      <c r="E22" s="12">
        <v>30</v>
      </c>
      <c r="F22" s="12">
        <v>30</v>
      </c>
      <c r="G22" s="13"/>
    </row>
    <row r="23" spans="1:7" ht="14.25">
      <c r="A23" s="42"/>
      <c r="B23" s="28" t="s">
        <v>24</v>
      </c>
      <c r="C23" s="15">
        <v>49</v>
      </c>
      <c r="D23" s="16">
        <v>65</v>
      </c>
      <c r="E23" s="16">
        <v>67</v>
      </c>
      <c r="F23" s="16">
        <v>67</v>
      </c>
      <c r="G23" s="17"/>
    </row>
    <row r="24" spans="1:7" ht="14.25">
      <c r="A24" s="42"/>
      <c r="B24" s="42" t="s">
        <v>103</v>
      </c>
      <c r="C24" s="43">
        <v>107</v>
      </c>
      <c r="D24" s="44"/>
      <c r="E24" s="44"/>
      <c r="F24" s="44"/>
      <c r="G24" s="21"/>
    </row>
    <row r="25" spans="1:7" ht="15" thickBot="1">
      <c r="A25" s="18"/>
      <c r="B25" s="14" t="s">
        <v>26</v>
      </c>
      <c r="C25" s="45"/>
      <c r="D25" s="31"/>
      <c r="E25" s="46"/>
      <c r="F25" s="46"/>
      <c r="G25" s="47"/>
    </row>
    <row r="26" spans="1:7" ht="15.75" thickBot="1">
      <c r="A26" s="5">
        <v>524</v>
      </c>
      <c r="B26" s="5" t="s">
        <v>27</v>
      </c>
      <c r="C26" s="22">
        <v>40</v>
      </c>
      <c r="D26" s="23">
        <v>60</v>
      </c>
      <c r="E26" s="23">
        <v>60</v>
      </c>
      <c r="F26" s="23">
        <v>60</v>
      </c>
      <c r="G26" s="24"/>
    </row>
    <row r="27" spans="1:7" ht="15.75" thickBot="1">
      <c r="A27" s="5">
        <v>525</v>
      </c>
      <c r="B27" s="5" t="s">
        <v>28</v>
      </c>
      <c r="C27" s="22">
        <v>51</v>
      </c>
      <c r="D27" s="23">
        <v>50</v>
      </c>
      <c r="E27" s="23">
        <v>52</v>
      </c>
      <c r="F27" s="23">
        <v>52</v>
      </c>
      <c r="G27" s="34" t="s">
        <v>104</v>
      </c>
    </row>
    <row r="28" spans="1:7" ht="15.75" thickBot="1">
      <c r="A28" s="5">
        <v>527</v>
      </c>
      <c r="B28" s="5" t="s">
        <v>57</v>
      </c>
      <c r="C28" s="22">
        <v>50</v>
      </c>
      <c r="D28" s="23">
        <v>17</v>
      </c>
      <c r="E28" s="23">
        <v>71</v>
      </c>
      <c r="F28" s="23">
        <v>71</v>
      </c>
      <c r="G28" s="34" t="s">
        <v>105</v>
      </c>
    </row>
    <row r="29" spans="1:7" ht="15.75" thickBot="1">
      <c r="A29" s="5">
        <v>528</v>
      </c>
      <c r="B29" s="5" t="s">
        <v>58</v>
      </c>
      <c r="C29" s="22">
        <v>0</v>
      </c>
      <c r="D29" s="23">
        <v>0</v>
      </c>
      <c r="E29" s="23">
        <v>0</v>
      </c>
      <c r="F29" s="23">
        <v>0</v>
      </c>
      <c r="G29" s="24"/>
    </row>
    <row r="30" spans="1:7" ht="15.75" thickBot="1">
      <c r="A30" s="5">
        <v>531</v>
      </c>
      <c r="B30" s="5" t="s">
        <v>29</v>
      </c>
      <c r="C30" s="22">
        <v>0</v>
      </c>
      <c r="D30" s="23">
        <v>0</v>
      </c>
      <c r="E30" s="23">
        <v>0</v>
      </c>
      <c r="F30" s="23">
        <v>0</v>
      </c>
      <c r="G30" s="24"/>
    </row>
    <row r="31" spans="1:7" ht="15.75" thickBot="1">
      <c r="A31" s="5">
        <v>538</v>
      </c>
      <c r="B31" s="5" t="s">
        <v>30</v>
      </c>
      <c r="C31" s="22">
        <v>2</v>
      </c>
      <c r="D31" s="23">
        <v>0</v>
      </c>
      <c r="E31" s="23">
        <v>0</v>
      </c>
      <c r="F31" s="23">
        <v>0</v>
      </c>
      <c r="G31" s="24"/>
    </row>
    <row r="32" spans="1:7" ht="15.75" thickBot="1">
      <c r="A32" s="5">
        <v>542</v>
      </c>
      <c r="B32" s="5" t="s">
        <v>31</v>
      </c>
      <c r="C32" s="22">
        <v>0</v>
      </c>
      <c r="D32" s="48">
        <v>0</v>
      </c>
      <c r="E32" s="48">
        <v>0</v>
      </c>
      <c r="F32" s="48">
        <v>0</v>
      </c>
      <c r="G32" s="24"/>
    </row>
    <row r="33" spans="1:7" ht="15.75" thickBot="1">
      <c r="A33" s="5">
        <v>543</v>
      </c>
      <c r="B33" s="5" t="s">
        <v>32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551</v>
      </c>
      <c r="B34" s="5" t="s">
        <v>33</v>
      </c>
      <c r="C34" s="22">
        <v>0</v>
      </c>
      <c r="D34" s="23">
        <v>0</v>
      </c>
      <c r="E34" s="23">
        <v>0</v>
      </c>
      <c r="F34" s="23">
        <v>0</v>
      </c>
      <c r="G34" s="24"/>
    </row>
    <row r="35" spans="1:7" ht="15.75" thickBot="1">
      <c r="A35" s="49">
        <v>556</v>
      </c>
      <c r="B35" s="5" t="s">
        <v>106</v>
      </c>
      <c r="C35" s="22">
        <v>0</v>
      </c>
      <c r="D35" s="23">
        <v>0</v>
      </c>
      <c r="E35" s="23">
        <v>0</v>
      </c>
      <c r="F35" s="23">
        <v>0</v>
      </c>
      <c r="G35" s="24"/>
    </row>
    <row r="36" spans="1:7" ht="15.75" thickBot="1">
      <c r="A36" s="49">
        <v>557</v>
      </c>
      <c r="B36" s="5" t="s">
        <v>107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5">
        <v>549</v>
      </c>
      <c r="B37" s="5" t="s">
        <v>34</v>
      </c>
      <c r="C37" s="22">
        <v>18</v>
      </c>
      <c r="D37" s="23">
        <v>18</v>
      </c>
      <c r="E37" s="23">
        <v>45</v>
      </c>
      <c r="F37" s="23">
        <v>45</v>
      </c>
      <c r="G37" s="34" t="s">
        <v>108</v>
      </c>
    </row>
    <row r="38" spans="1:7" ht="24" thickBot="1">
      <c r="A38" s="6">
        <v>558</v>
      </c>
      <c r="B38" s="5" t="s">
        <v>109</v>
      </c>
      <c r="C38" s="22">
        <v>749</v>
      </c>
      <c r="D38" s="23">
        <v>897</v>
      </c>
      <c r="E38" s="23">
        <v>970</v>
      </c>
      <c r="F38" s="23">
        <v>800</v>
      </c>
      <c r="G38" s="166" t="s">
        <v>256</v>
      </c>
    </row>
    <row r="39" spans="1:7" ht="15">
      <c r="A39" s="94">
        <v>569</v>
      </c>
      <c r="B39" s="94" t="s">
        <v>35</v>
      </c>
      <c r="C39" s="95">
        <v>0</v>
      </c>
      <c r="D39" s="70">
        <v>0</v>
      </c>
      <c r="E39" s="70">
        <v>0</v>
      </c>
      <c r="F39" s="70">
        <v>0</v>
      </c>
      <c r="G39" s="96"/>
    </row>
    <row r="40" spans="1:7" ht="15.75" thickBot="1">
      <c r="A40" s="97"/>
      <c r="B40" s="97" t="s">
        <v>59</v>
      </c>
      <c r="C40" s="98">
        <v>99</v>
      </c>
      <c r="D40" s="99"/>
      <c r="E40" s="99"/>
      <c r="F40" s="99"/>
      <c r="G40" s="100"/>
    </row>
    <row r="41" spans="1:7" ht="16.5" thickBot="1" thickTop="1">
      <c r="A41" s="6" t="s">
        <v>36</v>
      </c>
      <c r="B41" s="6" t="s">
        <v>37</v>
      </c>
      <c r="C41" s="7">
        <v>7661</v>
      </c>
      <c r="D41" s="7">
        <v>7544</v>
      </c>
      <c r="E41" s="7">
        <f>SUM(E4,E8,E13:E17,E21,E26:E40)</f>
        <v>8224</v>
      </c>
      <c r="F41" s="7">
        <f>SUM(F4,F8,F13:F17,F21,F26:F40)</f>
        <v>7634</v>
      </c>
      <c r="G41" s="9"/>
    </row>
    <row r="42" spans="1:7" ht="15">
      <c r="A42" s="55"/>
      <c r="B42" s="55"/>
      <c r="C42" s="56"/>
      <c r="D42" s="56"/>
      <c r="E42" s="56"/>
      <c r="F42" s="56"/>
      <c r="G42" s="55"/>
    </row>
    <row r="43" spans="1:7" ht="15.75" thickBot="1">
      <c r="A43" s="55"/>
      <c r="B43" s="55"/>
      <c r="C43" s="56"/>
      <c r="D43" s="56"/>
      <c r="E43" s="56"/>
      <c r="F43" s="56"/>
      <c r="G43" s="55"/>
    </row>
    <row r="44" spans="1:7" ht="57" thickBot="1">
      <c r="A44" s="1"/>
      <c r="B44" s="1" t="s">
        <v>6</v>
      </c>
      <c r="C44" s="2" t="s">
        <v>64</v>
      </c>
      <c r="D44" s="2" t="s">
        <v>65</v>
      </c>
      <c r="E44" s="2" t="s">
        <v>66</v>
      </c>
      <c r="F44" s="3" t="s">
        <v>67</v>
      </c>
      <c r="G44" s="4" t="s">
        <v>7</v>
      </c>
    </row>
    <row r="45" spans="1:7" ht="15.75" thickBot="1">
      <c r="A45" s="57">
        <v>602</v>
      </c>
      <c r="B45" s="5" t="s">
        <v>38</v>
      </c>
      <c r="C45" s="22">
        <v>2992</v>
      </c>
      <c r="D45" s="23">
        <v>3536</v>
      </c>
      <c r="E45" s="23">
        <v>3543</v>
      </c>
      <c r="F45" s="23">
        <v>3543</v>
      </c>
      <c r="G45" s="101" t="s">
        <v>110</v>
      </c>
    </row>
    <row r="46" spans="1:7" ht="15.75" thickBot="1">
      <c r="A46" s="5">
        <v>603</v>
      </c>
      <c r="B46" s="5" t="s">
        <v>39</v>
      </c>
      <c r="C46" s="22">
        <v>0</v>
      </c>
      <c r="D46" s="23">
        <v>0</v>
      </c>
      <c r="E46" s="23">
        <v>0</v>
      </c>
      <c r="F46" s="23">
        <v>0</v>
      </c>
      <c r="G46" s="5"/>
    </row>
    <row r="47" spans="1:7" ht="15.75" thickBot="1">
      <c r="A47" s="5">
        <v>604</v>
      </c>
      <c r="B47" s="5" t="s">
        <v>60</v>
      </c>
      <c r="C47" s="22">
        <v>0</v>
      </c>
      <c r="D47" s="23">
        <v>0</v>
      </c>
      <c r="E47" s="23">
        <v>0</v>
      </c>
      <c r="F47" s="23">
        <v>0</v>
      </c>
      <c r="G47" s="5"/>
    </row>
    <row r="48" spans="1:7" ht="15.75" thickBot="1">
      <c r="A48" s="49">
        <v>609</v>
      </c>
      <c r="B48" s="5" t="s">
        <v>40</v>
      </c>
      <c r="C48" s="22">
        <v>0</v>
      </c>
      <c r="D48" s="23">
        <v>0</v>
      </c>
      <c r="E48" s="23">
        <v>0</v>
      </c>
      <c r="F48" s="23">
        <v>0</v>
      </c>
      <c r="G48" s="5"/>
    </row>
    <row r="49" spans="1:7" ht="15.75" thickBot="1">
      <c r="A49" s="49">
        <v>611</v>
      </c>
      <c r="B49" s="5" t="s">
        <v>111</v>
      </c>
      <c r="C49" s="22">
        <v>0</v>
      </c>
      <c r="D49" s="23">
        <v>0</v>
      </c>
      <c r="E49" s="23">
        <v>0</v>
      </c>
      <c r="F49" s="23">
        <v>0</v>
      </c>
      <c r="G49" s="5"/>
    </row>
    <row r="50" spans="1:7" ht="15.75" thickBot="1">
      <c r="A50" s="33">
        <v>621</v>
      </c>
      <c r="B50" s="33" t="s">
        <v>112</v>
      </c>
      <c r="C50" s="22">
        <v>0</v>
      </c>
      <c r="D50" s="23">
        <v>0</v>
      </c>
      <c r="E50" s="23">
        <v>0</v>
      </c>
      <c r="F50" s="23">
        <v>0</v>
      </c>
      <c r="G50" s="42"/>
    </row>
    <row r="51" spans="1:7" ht="15.75" thickBot="1">
      <c r="A51" s="5">
        <v>646</v>
      </c>
      <c r="B51" s="5" t="s">
        <v>113</v>
      </c>
      <c r="C51" s="22">
        <v>0</v>
      </c>
      <c r="D51" s="23">
        <v>0</v>
      </c>
      <c r="E51" s="23">
        <v>0</v>
      </c>
      <c r="F51" s="23">
        <v>0</v>
      </c>
      <c r="G51" s="58"/>
    </row>
    <row r="52" spans="1:7" ht="15.75" thickBot="1">
      <c r="A52" s="5">
        <v>648</v>
      </c>
      <c r="B52" s="5" t="s">
        <v>41</v>
      </c>
      <c r="C52" s="22">
        <v>72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649</v>
      </c>
      <c r="B53" s="5" t="s">
        <v>42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5">
        <v>662</v>
      </c>
      <c r="B54" s="5" t="s">
        <v>43</v>
      </c>
      <c r="C54" s="22">
        <v>1</v>
      </c>
      <c r="D54" s="23">
        <v>1</v>
      </c>
      <c r="E54" s="23">
        <v>1</v>
      </c>
      <c r="F54" s="23">
        <v>1</v>
      </c>
      <c r="G54" s="58"/>
    </row>
    <row r="55" spans="1:7" ht="15.75" thickBot="1">
      <c r="A55" s="50">
        <v>672</v>
      </c>
      <c r="B55" s="50" t="s">
        <v>114</v>
      </c>
      <c r="C55" s="51">
        <v>4696</v>
      </c>
      <c r="D55" s="52">
        <v>0</v>
      </c>
      <c r="E55" s="52">
        <v>0</v>
      </c>
      <c r="F55" s="52">
        <v>0</v>
      </c>
      <c r="G55" s="59"/>
    </row>
    <row r="56" spans="1:7" ht="16.5" thickBot="1" thickTop="1">
      <c r="A56" s="6" t="s">
        <v>45</v>
      </c>
      <c r="B56" s="6" t="s">
        <v>46</v>
      </c>
      <c r="C56" s="60">
        <f>SUM(C45:C55)</f>
        <v>7761</v>
      </c>
      <c r="D56" s="102">
        <f>SUM(D45:D55)</f>
        <v>3537</v>
      </c>
      <c r="E56" s="102">
        <f>SUM(E45:E55)</f>
        <v>3544</v>
      </c>
      <c r="F56" s="102">
        <f>SUM(F45:F55)</f>
        <v>3544</v>
      </c>
      <c r="G56" s="6"/>
    </row>
    <row r="57" spans="1:7" ht="15">
      <c r="A57" s="55"/>
      <c r="B57" s="55"/>
      <c r="C57" s="103"/>
      <c r="D57" s="56"/>
      <c r="E57" s="56"/>
      <c r="F57" s="56"/>
      <c r="G57" s="55"/>
    </row>
    <row r="58" spans="1:7" ht="15">
      <c r="A58" s="61"/>
      <c r="B58" s="61"/>
      <c r="C58" s="62"/>
      <c r="D58" s="62"/>
      <c r="E58" s="62"/>
      <c r="F58" s="63"/>
      <c r="G58" s="61"/>
    </row>
    <row r="59" spans="1:7" ht="15.75" thickBot="1">
      <c r="A59" s="338" t="s">
        <v>85</v>
      </c>
      <c r="B59" s="338"/>
      <c r="C59" s="338"/>
      <c r="D59" s="338"/>
      <c r="E59" s="338"/>
      <c r="F59" s="338"/>
      <c r="G59" s="338"/>
    </row>
    <row r="60" spans="1:7" ht="14.25">
      <c r="A60" s="25" t="s">
        <v>47</v>
      </c>
      <c r="B60" s="25" t="s">
        <v>48</v>
      </c>
      <c r="C60" s="64">
        <f>SUM(C56)</f>
        <v>7761</v>
      </c>
      <c r="D60" s="104">
        <f>SUM(D56)</f>
        <v>3537</v>
      </c>
      <c r="E60" s="104">
        <f>SUM(E56)</f>
        <v>3544</v>
      </c>
      <c r="F60" s="104">
        <f>SUM(F56)</f>
        <v>3544</v>
      </c>
      <c r="G60" s="25"/>
    </row>
    <row r="61" spans="1:7" ht="15" thickBot="1">
      <c r="A61" s="65" t="s">
        <v>49</v>
      </c>
      <c r="B61" s="65" t="s">
        <v>50</v>
      </c>
      <c r="C61" s="66">
        <f>SUM(C41)</f>
        <v>7661</v>
      </c>
      <c r="D61" s="46">
        <f>SUM(D41)</f>
        <v>7544</v>
      </c>
      <c r="E61" s="46">
        <f>SUM(E41)</f>
        <v>8224</v>
      </c>
      <c r="F61" s="46">
        <f>SUM(F41)</f>
        <v>7634</v>
      </c>
      <c r="G61" s="18"/>
    </row>
    <row r="62" spans="1:7" ht="15.75" thickBot="1">
      <c r="A62" s="5"/>
      <c r="B62" s="67" t="s">
        <v>51</v>
      </c>
      <c r="C62" s="68"/>
      <c r="D62" s="105">
        <f>SUM(D61-D60)</f>
        <v>4007</v>
      </c>
      <c r="E62" s="187">
        <f>SUM(E61-E60)</f>
        <v>4680</v>
      </c>
      <c r="F62" s="106">
        <f>SUM(F61-F60)</f>
        <v>4090</v>
      </c>
      <c r="G62" s="5"/>
    </row>
    <row r="63" spans="1:7" ht="15">
      <c r="A63" s="61"/>
      <c r="B63" s="61" t="s">
        <v>52</v>
      </c>
      <c r="C63" s="62" t="s">
        <v>115</v>
      </c>
      <c r="D63" s="62"/>
      <c r="E63" s="62"/>
      <c r="F63" s="63"/>
      <c r="G63" s="61"/>
    </row>
    <row r="64" spans="1:7" ht="15">
      <c r="A64" s="61"/>
      <c r="B64" s="61" t="s">
        <v>2</v>
      </c>
      <c r="C64" s="62" t="s">
        <v>116</v>
      </c>
      <c r="D64" s="62"/>
      <c r="E64" s="62"/>
      <c r="F64" s="63" t="s">
        <v>0</v>
      </c>
      <c r="G64" s="61"/>
    </row>
    <row r="65" spans="1:7" ht="15">
      <c r="A65" s="61"/>
      <c r="B65" s="61" t="s">
        <v>93</v>
      </c>
      <c r="C65" s="107" t="s">
        <v>271</v>
      </c>
      <c r="D65" s="62"/>
      <c r="E65" s="62"/>
      <c r="F65" s="63"/>
      <c r="G65" s="61"/>
    </row>
    <row r="66" spans="1:7" ht="15">
      <c r="A66" s="61"/>
      <c r="B66" s="61"/>
      <c r="C66" s="62"/>
      <c r="D66" s="62"/>
      <c r="E66" s="62"/>
      <c r="F66" s="63"/>
      <c r="G66" s="61"/>
    </row>
  </sheetData>
  <sheetProtection/>
  <protectedRanges>
    <protectedRange sqref="C2" name="Oblast10_1"/>
    <protectedRange sqref="C63:G65" name="Oblast9_1"/>
    <protectedRange sqref="C45:G55" name="Oblast8_1"/>
    <protectedRange sqref="C9:G16" name="Oblast4_1"/>
    <protectedRange sqref="C18:G20" name="Oblast3_1"/>
    <protectedRange sqref="C9:G16" name="Oblast2_1"/>
    <protectedRange sqref="C5:G7" name="Oblast1_1"/>
    <protectedRange sqref="C18:G20" name="Oblast6_1"/>
    <protectedRange sqref="C22:G40" name="Oblast7_1"/>
  </protectedRanges>
  <mergeCells count="6">
    <mergeCell ref="A1:G1"/>
    <mergeCell ref="A2:B2"/>
    <mergeCell ref="C2:G2"/>
    <mergeCell ref="A5:A7"/>
    <mergeCell ref="A9:A12"/>
    <mergeCell ref="A59:G59"/>
  </mergeCells>
  <printOptions/>
  <pageMargins left="1.29921259842519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100" zoomScalePageLayoutView="0" workbookViewId="0" topLeftCell="A1">
      <selection activeCell="H61" sqref="H6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  <col min="8" max="8" width="13.625" style="0" bestFit="1" customWidth="1"/>
  </cols>
  <sheetData>
    <row r="1" spans="1:7" ht="16.5" thickBot="1">
      <c r="A1" s="355" t="s">
        <v>287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147</v>
      </c>
      <c r="D2" s="359"/>
      <c r="E2" s="359"/>
      <c r="F2" s="359"/>
      <c r="G2" s="357"/>
    </row>
    <row r="3" spans="1:7" ht="57" thickBot="1">
      <c r="A3" s="18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66</v>
      </c>
      <c r="D4" s="7">
        <f>SUM(D5:D8)</f>
        <v>138</v>
      </c>
      <c r="E4" s="7">
        <f>SUM(E5:E8)</f>
        <v>154</v>
      </c>
      <c r="F4" s="7">
        <f>SUM(F5:F8)</f>
        <v>154</v>
      </c>
      <c r="G4" s="9"/>
    </row>
    <row r="5" spans="1:7" ht="14.25">
      <c r="A5" s="333" t="s">
        <v>9</v>
      </c>
      <c r="B5" s="10" t="s">
        <v>10</v>
      </c>
      <c r="C5" s="11"/>
      <c r="D5" s="12"/>
      <c r="E5" s="12"/>
      <c r="F5" s="12"/>
      <c r="G5" s="13"/>
    </row>
    <row r="6" spans="1:7" ht="14.25">
      <c r="A6" s="334"/>
      <c r="B6" s="14" t="s">
        <v>11</v>
      </c>
      <c r="C6" s="15">
        <v>15</v>
      </c>
      <c r="D6" s="16">
        <v>21</v>
      </c>
      <c r="E6" s="16">
        <v>22</v>
      </c>
      <c r="F6" s="16">
        <v>22</v>
      </c>
      <c r="G6" s="17"/>
    </row>
    <row r="7" spans="1:7" ht="14.25">
      <c r="A7" s="334"/>
      <c r="B7" s="28" t="s">
        <v>54</v>
      </c>
      <c r="C7" s="15">
        <v>14</v>
      </c>
      <c r="D7" s="16">
        <v>10</v>
      </c>
      <c r="E7" s="16">
        <v>10</v>
      </c>
      <c r="F7" s="16">
        <v>10</v>
      </c>
      <c r="G7" s="17"/>
    </row>
    <row r="8" spans="1:7" ht="15" thickBot="1">
      <c r="A8" s="360"/>
      <c r="B8" s="18" t="s">
        <v>12</v>
      </c>
      <c r="C8" s="19">
        <v>37</v>
      </c>
      <c r="D8" s="20">
        <v>107</v>
      </c>
      <c r="E8" s="20">
        <v>122</v>
      </c>
      <c r="F8" s="20">
        <v>122</v>
      </c>
      <c r="G8" s="110"/>
    </row>
    <row r="9" spans="1:7" ht="15.75" thickBot="1">
      <c r="A9" s="5">
        <v>502</v>
      </c>
      <c r="B9" s="5" t="s">
        <v>13</v>
      </c>
      <c r="C9" s="22">
        <f>SUM(C10:C13)</f>
        <v>299</v>
      </c>
      <c r="D9" s="22">
        <f>SUM(D10:D13)</f>
        <v>306</v>
      </c>
      <c r="E9" s="22">
        <f>SUM(E10:E13)</f>
        <v>315</v>
      </c>
      <c r="F9" s="22">
        <f>SUM(F10:F13)</f>
        <v>315</v>
      </c>
      <c r="G9" s="24"/>
    </row>
    <row r="10" spans="1:7" ht="14.25">
      <c r="A10" s="335" t="s">
        <v>9</v>
      </c>
      <c r="B10" s="25" t="s">
        <v>14</v>
      </c>
      <c r="C10" s="26">
        <v>12</v>
      </c>
      <c r="D10" s="27">
        <v>12</v>
      </c>
      <c r="E10" s="27">
        <v>15</v>
      </c>
      <c r="F10" s="27">
        <v>15</v>
      </c>
      <c r="G10" s="13"/>
    </row>
    <row r="11" spans="1:7" ht="14.25">
      <c r="A11" s="336"/>
      <c r="B11" s="28" t="s">
        <v>15</v>
      </c>
      <c r="C11" s="11">
        <v>31</v>
      </c>
      <c r="D11" s="12">
        <v>30</v>
      </c>
      <c r="E11" s="12">
        <v>35</v>
      </c>
      <c r="F11" s="12">
        <v>35</v>
      </c>
      <c r="G11" s="29"/>
    </row>
    <row r="12" spans="1:7" ht="14.25">
      <c r="A12" s="336"/>
      <c r="B12" s="28" t="s">
        <v>55</v>
      </c>
      <c r="C12" s="15">
        <v>256</v>
      </c>
      <c r="D12" s="16">
        <v>264</v>
      </c>
      <c r="E12" s="16">
        <v>265</v>
      </c>
      <c r="F12" s="16">
        <v>265</v>
      </c>
      <c r="G12" s="17"/>
    </row>
    <row r="13" spans="1:7" ht="15" thickBot="1">
      <c r="A13" s="337"/>
      <c r="B13" s="18" t="s">
        <v>56</v>
      </c>
      <c r="C13" s="30"/>
      <c r="D13" s="31"/>
      <c r="E13" s="31"/>
      <c r="F13" s="31"/>
      <c r="G13" s="32"/>
    </row>
    <row r="14" spans="1:7" ht="15.75" thickBot="1">
      <c r="A14" s="5">
        <v>504</v>
      </c>
      <c r="B14" s="6" t="s">
        <v>16</v>
      </c>
      <c r="C14" s="7">
        <v>16</v>
      </c>
      <c r="D14" s="8">
        <v>32</v>
      </c>
      <c r="E14" s="8">
        <v>30</v>
      </c>
      <c r="F14" s="8">
        <v>30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35.25" thickBot="1">
      <c r="A16" s="5">
        <v>511</v>
      </c>
      <c r="B16" s="5" t="s">
        <v>3</v>
      </c>
      <c r="C16" s="22">
        <v>55</v>
      </c>
      <c r="D16" s="23">
        <v>220</v>
      </c>
      <c r="E16" s="23">
        <v>140</v>
      </c>
      <c r="F16" s="23">
        <v>140</v>
      </c>
      <c r="G16" s="166" t="s">
        <v>262</v>
      </c>
    </row>
    <row r="17" spans="1:7" ht="15.75" thickBot="1">
      <c r="A17" s="6">
        <v>512</v>
      </c>
      <c r="B17" s="5" t="s">
        <v>17</v>
      </c>
      <c r="C17" s="7">
        <v>7</v>
      </c>
      <c r="D17" s="8">
        <v>10</v>
      </c>
      <c r="E17" s="8">
        <v>10</v>
      </c>
      <c r="F17" s="8">
        <v>10</v>
      </c>
      <c r="G17" s="24"/>
    </row>
    <row r="18" spans="1:7" ht="15.75" thickBot="1">
      <c r="A18" s="5">
        <v>513</v>
      </c>
      <c r="B18" s="5" t="s">
        <v>18</v>
      </c>
      <c r="C18" s="22">
        <v>7</v>
      </c>
      <c r="D18" s="23">
        <v>7</v>
      </c>
      <c r="E18" s="23">
        <v>10</v>
      </c>
      <c r="F18" s="23">
        <v>10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543</v>
      </c>
      <c r="D20" s="22">
        <f>SUM(D21:D23)</f>
        <v>911</v>
      </c>
      <c r="E20" s="22">
        <f>SUM(E21:E23)</f>
        <v>1018</v>
      </c>
      <c r="F20" s="22">
        <f>SUM(F21:F23)</f>
        <v>1018</v>
      </c>
      <c r="G20" s="24"/>
    </row>
    <row r="21" spans="1:7" ht="15">
      <c r="A21" s="35" t="s">
        <v>9</v>
      </c>
      <c r="B21" s="25" t="s">
        <v>20</v>
      </c>
      <c r="C21" s="111">
        <v>31</v>
      </c>
      <c r="D21" s="112">
        <v>30</v>
      </c>
      <c r="E21" s="112">
        <v>32</v>
      </c>
      <c r="F21" s="112">
        <v>32</v>
      </c>
      <c r="G21" s="53"/>
    </row>
    <row r="22" spans="1:7" ht="15">
      <c r="A22" s="33"/>
      <c r="B22" s="28" t="s">
        <v>21</v>
      </c>
      <c r="C22" s="113">
        <v>355</v>
      </c>
      <c r="D22" s="114">
        <v>356</v>
      </c>
      <c r="E22" s="114">
        <v>356</v>
      </c>
      <c r="F22" s="114">
        <v>356</v>
      </c>
      <c r="G22" s="115"/>
    </row>
    <row r="23" spans="1:7" ht="15.75" thickBot="1">
      <c r="A23" s="33"/>
      <c r="B23" s="28" t="s">
        <v>12</v>
      </c>
      <c r="C23" s="113">
        <v>157</v>
      </c>
      <c r="D23" s="114">
        <v>525</v>
      </c>
      <c r="E23" s="114">
        <v>630</v>
      </c>
      <c r="F23" s="114">
        <v>630</v>
      </c>
      <c r="G23" s="116"/>
    </row>
    <row r="24" spans="1:7" ht="15.75" thickBot="1">
      <c r="A24" s="40">
        <v>521</v>
      </c>
      <c r="B24" s="5" t="s">
        <v>22</v>
      </c>
      <c r="C24" s="22">
        <f>SUM(C25:C28)</f>
        <v>1480</v>
      </c>
      <c r="D24" s="22">
        <f>SUM(D25:D28)</f>
        <v>1536</v>
      </c>
      <c r="E24" s="22">
        <f>SUM(E25:E28)</f>
        <v>1593</v>
      </c>
      <c r="F24" s="22">
        <f>SUM(F25:F28)</f>
        <v>1593</v>
      </c>
      <c r="G24" s="24"/>
    </row>
    <row r="25" spans="1:7" ht="14.25">
      <c r="A25" s="35" t="s">
        <v>9</v>
      </c>
      <c r="B25" s="41" t="s">
        <v>23</v>
      </c>
      <c r="C25" s="11">
        <v>1440</v>
      </c>
      <c r="D25" s="12">
        <v>1498</v>
      </c>
      <c r="E25" s="12">
        <v>1558</v>
      </c>
      <c r="F25" s="12">
        <v>1558</v>
      </c>
      <c r="G25" s="117"/>
    </row>
    <row r="26" spans="1:7" ht="14.25">
      <c r="A26" s="42"/>
      <c r="B26" s="28" t="s">
        <v>24</v>
      </c>
      <c r="C26" s="15">
        <v>3</v>
      </c>
      <c r="D26" s="16">
        <v>38</v>
      </c>
      <c r="E26" s="16">
        <v>35</v>
      </c>
      <c r="F26" s="16">
        <v>35</v>
      </c>
      <c r="G26" s="17"/>
    </row>
    <row r="27" spans="1:7" ht="14.25">
      <c r="A27" s="42"/>
      <c r="B27" s="42" t="s">
        <v>25</v>
      </c>
      <c r="C27" s="43">
        <v>37</v>
      </c>
      <c r="D27" s="44"/>
      <c r="E27" s="44"/>
      <c r="F27" s="44"/>
      <c r="G27" s="21"/>
    </row>
    <row r="28" spans="1:7" ht="15" thickBot="1">
      <c r="A28" s="18"/>
      <c r="B28" s="14" t="s">
        <v>26</v>
      </c>
      <c r="C28" s="45"/>
      <c r="D28" s="31"/>
      <c r="E28" s="46"/>
      <c r="F28" s="46"/>
      <c r="G28" s="47"/>
    </row>
    <row r="29" spans="1:7" ht="15.75" thickBot="1">
      <c r="A29" s="5">
        <v>524</v>
      </c>
      <c r="B29" s="5" t="s">
        <v>27</v>
      </c>
      <c r="C29" s="22">
        <v>502</v>
      </c>
      <c r="D29" s="23">
        <v>513</v>
      </c>
      <c r="E29" s="23">
        <v>513</v>
      </c>
      <c r="F29" s="23">
        <v>513</v>
      </c>
      <c r="G29" s="24"/>
    </row>
    <row r="30" spans="1:7" ht="15.75" thickBot="1">
      <c r="A30" s="5">
        <v>525</v>
      </c>
      <c r="B30" s="5" t="s">
        <v>28</v>
      </c>
      <c r="C30" s="22">
        <v>4</v>
      </c>
      <c r="D30" s="23">
        <v>5</v>
      </c>
      <c r="E30" s="23">
        <v>6</v>
      </c>
      <c r="F30" s="23">
        <v>6</v>
      </c>
      <c r="G30" s="24"/>
    </row>
    <row r="31" spans="1:7" ht="15.75" thickBot="1">
      <c r="A31" s="5">
        <v>527</v>
      </c>
      <c r="B31" s="5" t="s">
        <v>57</v>
      </c>
      <c r="C31" s="22">
        <v>57</v>
      </c>
      <c r="D31" s="23">
        <v>67</v>
      </c>
      <c r="E31" s="23">
        <v>68</v>
      </c>
      <c r="F31" s="23">
        <v>68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8</v>
      </c>
      <c r="D34" s="23">
        <v>12</v>
      </c>
      <c r="E34" s="23">
        <v>12</v>
      </c>
      <c r="F34" s="23">
        <v>12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70</v>
      </c>
      <c r="D38" s="23">
        <v>71</v>
      </c>
      <c r="E38" s="23">
        <v>100</v>
      </c>
      <c r="F38" s="23">
        <v>100</v>
      </c>
      <c r="G38" s="118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24" thickBot="1">
      <c r="A42" s="49">
        <v>558</v>
      </c>
      <c r="B42" s="5" t="s">
        <v>78</v>
      </c>
      <c r="C42" s="22">
        <v>254</v>
      </c>
      <c r="D42" s="23">
        <v>60</v>
      </c>
      <c r="E42" s="23">
        <v>65</v>
      </c>
      <c r="F42" s="23">
        <v>65</v>
      </c>
      <c r="G42" s="168" t="s">
        <v>263</v>
      </c>
    </row>
    <row r="43" spans="1:7" ht="15.75" thickBot="1">
      <c r="A43" s="49">
        <v>549</v>
      </c>
      <c r="B43" s="5" t="s">
        <v>34</v>
      </c>
      <c r="C43" s="22">
        <v>47</v>
      </c>
      <c r="D43" s="23">
        <v>37</v>
      </c>
      <c r="E43" s="23">
        <v>43</v>
      </c>
      <c r="F43" s="23">
        <v>43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150</v>
      </c>
      <c r="C46" s="51">
        <v>-9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3406</v>
      </c>
      <c r="D47" s="7">
        <f>SUM(D4,D9,D14:D20,D24,D29:D46)</f>
        <v>3925</v>
      </c>
      <c r="E47" s="7">
        <f>SUM(E4,E9,E14:E20,E24,E29:E46)</f>
        <v>4077</v>
      </c>
      <c r="F47" s="7">
        <f>SUM(F4,F9,F14:F20,F24,F29:F46)</f>
        <v>4077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184</v>
      </c>
      <c r="D51" s="23">
        <v>300</v>
      </c>
      <c r="E51" s="23">
        <v>310</v>
      </c>
      <c r="F51" s="23">
        <v>310</v>
      </c>
      <c r="G51" s="5"/>
    </row>
    <row r="52" spans="1:7" ht="15.75" thickBot="1">
      <c r="A52" s="5">
        <v>603</v>
      </c>
      <c r="B52" s="5" t="s">
        <v>39</v>
      </c>
      <c r="C52" s="22">
        <v>24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604</v>
      </c>
      <c r="B53" s="5" t="s">
        <v>60</v>
      </c>
      <c r="C53" s="22">
        <v>20</v>
      </c>
      <c r="D53" s="23">
        <v>50</v>
      </c>
      <c r="E53" s="23">
        <v>47</v>
      </c>
      <c r="F53" s="23">
        <v>47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/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248</v>
      </c>
      <c r="D58" s="23">
        <v>5</v>
      </c>
      <c r="E58" s="23">
        <v>5</v>
      </c>
      <c r="F58" s="23">
        <v>260</v>
      </c>
      <c r="G58" s="101" t="s">
        <v>274</v>
      </c>
    </row>
    <row r="59" spans="1:7" ht="15.75" thickBot="1">
      <c r="A59" s="5">
        <v>649</v>
      </c>
      <c r="B59" s="5" t="s">
        <v>42</v>
      </c>
      <c r="C59" s="22">
        <v>5</v>
      </c>
      <c r="D59" s="23">
        <v>0</v>
      </c>
      <c r="E59" s="23">
        <v>0</v>
      </c>
      <c r="F59" s="23">
        <v>0</v>
      </c>
      <c r="G59" s="5"/>
    </row>
    <row r="60" spans="1:7" ht="15.75" thickBot="1">
      <c r="A60" s="5">
        <v>662</v>
      </c>
      <c r="B60" s="5" t="s">
        <v>43</v>
      </c>
      <c r="C60" s="22">
        <v>5</v>
      </c>
      <c r="D60" s="23">
        <v>5</v>
      </c>
      <c r="E60" s="23">
        <v>5</v>
      </c>
      <c r="F60" s="23">
        <v>5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486</v>
      </c>
      <c r="D64" s="60">
        <f>SUM(D51:D63)</f>
        <v>360</v>
      </c>
      <c r="E64" s="60">
        <f>SUM(E51:E63)</f>
        <v>367</v>
      </c>
      <c r="F64" s="60">
        <f>SUM(F51:F63)</f>
        <v>622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486</v>
      </c>
      <c r="D68" s="64">
        <f>SUM(D64)</f>
        <v>360</v>
      </c>
      <c r="E68" s="64">
        <f>SUM(E64)</f>
        <v>367</v>
      </c>
      <c r="F68" s="64">
        <f>SUM(F64)</f>
        <v>622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3406</v>
      </c>
      <c r="D69" s="66">
        <f>SUM(D47)</f>
        <v>3925</v>
      </c>
      <c r="E69" s="66">
        <f>SUM(E47)</f>
        <v>4077</v>
      </c>
      <c r="F69" s="66">
        <f>SUM(F47)</f>
        <v>4077</v>
      </c>
      <c r="G69" s="18"/>
    </row>
    <row r="70" spans="1:7" ht="15.75" thickBot="1">
      <c r="A70" s="5"/>
      <c r="B70" s="67" t="s">
        <v>51</v>
      </c>
      <c r="C70" s="68">
        <f>SUM(C69-C68)</f>
        <v>2920</v>
      </c>
      <c r="D70" s="68">
        <f>SUM(D69-D68)</f>
        <v>3565</v>
      </c>
      <c r="E70" s="266">
        <f>SUM(E69-E68)</f>
        <v>3710</v>
      </c>
      <c r="F70" s="93">
        <f>SUM(F69-F68)</f>
        <v>3455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366" t="s">
        <v>86</v>
      </c>
      <c r="B72" s="366"/>
      <c r="C72" s="366"/>
      <c r="D72" s="366"/>
      <c r="E72" s="366"/>
      <c r="F72" s="366"/>
      <c r="G72" s="366"/>
    </row>
    <row r="73" spans="1:7" ht="15">
      <c r="A73" s="119">
        <v>511</v>
      </c>
      <c r="B73" s="120" t="s">
        <v>151</v>
      </c>
      <c r="C73" s="79"/>
      <c r="D73" s="78"/>
      <c r="E73" s="78"/>
      <c r="F73" s="78"/>
      <c r="G73" s="55"/>
    </row>
    <row r="74" spans="1:7" ht="12.75">
      <c r="A74" s="121" t="s">
        <v>152</v>
      </c>
      <c r="B74" s="120" t="s">
        <v>153</v>
      </c>
      <c r="C74" s="122"/>
      <c r="D74" s="122"/>
      <c r="E74" s="122"/>
      <c r="F74" s="122"/>
      <c r="G74" s="123"/>
    </row>
    <row r="75" spans="1:7" ht="12.75">
      <c r="A75" s="121" t="s">
        <v>148</v>
      </c>
      <c r="B75" s="120" t="s">
        <v>154</v>
      </c>
      <c r="C75" s="124"/>
      <c r="D75" s="124"/>
      <c r="E75" s="124"/>
      <c r="F75" s="124"/>
      <c r="G75" s="125"/>
    </row>
    <row r="76" spans="1:7" ht="15">
      <c r="A76" s="121" t="s">
        <v>149</v>
      </c>
      <c r="B76" s="120" t="s">
        <v>155</v>
      </c>
      <c r="C76" s="78"/>
      <c r="D76" s="78"/>
      <c r="E76" s="78"/>
      <c r="F76" s="78"/>
      <c r="G76" s="55"/>
    </row>
    <row r="77" spans="1:7" ht="12.75">
      <c r="A77" s="119">
        <v>551</v>
      </c>
      <c r="B77" s="120" t="s">
        <v>156</v>
      </c>
      <c r="C77" s="124"/>
      <c r="D77" s="124"/>
      <c r="E77" s="124"/>
      <c r="F77" s="124"/>
      <c r="G77" s="125"/>
    </row>
    <row r="78" spans="1:7" ht="15">
      <c r="A78" s="121"/>
      <c r="B78" s="77"/>
      <c r="C78" s="78"/>
      <c r="D78" s="78"/>
      <c r="E78" s="78"/>
      <c r="F78" s="78"/>
      <c r="G78" s="55"/>
    </row>
    <row r="79" spans="1:7" ht="15">
      <c r="A79" s="81" t="s">
        <v>157</v>
      </c>
      <c r="B79" s="81"/>
      <c r="C79" s="62"/>
      <c r="D79" s="62"/>
      <c r="E79" s="62"/>
      <c r="F79" s="63"/>
      <c r="G79" s="61"/>
    </row>
    <row r="80" spans="1:7" ht="15">
      <c r="A80" s="340" t="s">
        <v>158</v>
      </c>
      <c r="B80" s="340"/>
      <c r="C80" s="62"/>
      <c r="D80" s="62"/>
      <c r="E80" s="62"/>
      <c r="F80" s="63"/>
      <c r="G80" s="61"/>
    </row>
    <row r="81" spans="1:7" ht="15">
      <c r="A81" s="340" t="s">
        <v>269</v>
      </c>
      <c r="B81" s="340"/>
      <c r="C81" s="62"/>
      <c r="D81" s="62"/>
      <c r="E81" s="62"/>
      <c r="F81" s="63"/>
      <c r="G81" s="61"/>
    </row>
    <row r="82" spans="1:7" ht="15">
      <c r="A82" s="61"/>
      <c r="B82" s="61"/>
      <c r="C82" s="62"/>
      <c r="D82" s="62"/>
      <c r="E82" s="62"/>
      <c r="F82" s="63"/>
      <c r="G82" s="61"/>
    </row>
    <row r="83" spans="1:7" ht="15">
      <c r="A83" s="61"/>
      <c r="B83" s="61"/>
      <c r="C83" s="62"/>
      <c r="D83" s="62"/>
      <c r="E83" s="62"/>
      <c r="F83" s="63"/>
      <c r="G83" s="61"/>
    </row>
  </sheetData>
  <sheetProtection/>
  <protectedRanges>
    <protectedRange sqref="C2" name="Oblast10_1"/>
    <protectedRange sqref="C79:G81" name="Oblast9_1"/>
    <protectedRange sqref="C51:G63" name="Oblast8_1"/>
    <protectedRange sqref="C10:G19" name="Oblast4_1"/>
    <protectedRange sqref="C21:G23" name="Oblast3_1"/>
    <protectedRange sqref="C10:G19" name="Oblast2_1"/>
    <protectedRange sqref="C5:G8" name="Oblast1_1"/>
    <protectedRange sqref="C21:G23" name="Oblast6_1"/>
    <protectedRange sqref="C25:G46" name="Oblast7_1"/>
  </protectedRanges>
  <mergeCells count="9">
    <mergeCell ref="A72:G72"/>
    <mergeCell ref="A80:B80"/>
    <mergeCell ref="A81:B81"/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  <rowBreaks count="1" manualBreakCount="1">
    <brk id="8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SheetLayoutView="100" zoomScalePageLayoutView="0" workbookViewId="0" topLeftCell="A1">
      <selection activeCell="H57" sqref="H57"/>
    </sheetView>
  </sheetViews>
  <sheetFormatPr defaultColWidth="9.00390625" defaultRowHeight="12.75"/>
  <cols>
    <col min="1" max="1" width="10.25390625" style="0" customWidth="1"/>
    <col min="2" max="2" width="38.25390625" style="0" customWidth="1"/>
    <col min="3" max="6" width="15.75390625" style="0" customWidth="1"/>
    <col min="7" max="7" width="19.125" style="0" customWidth="1"/>
  </cols>
  <sheetData>
    <row r="1" spans="1:7" ht="18">
      <c r="A1" s="186"/>
      <c r="B1" s="186"/>
      <c r="C1" s="186"/>
      <c r="D1" s="186"/>
      <c r="E1" s="186"/>
      <c r="F1" s="186"/>
      <c r="G1" s="186"/>
    </row>
    <row r="2" spans="1:7" ht="18">
      <c r="A2" s="126"/>
      <c r="B2" s="126"/>
      <c r="C2" s="127"/>
      <c r="D2" s="126"/>
      <c r="E2" s="126"/>
      <c r="F2" s="126"/>
      <c r="G2" s="126"/>
    </row>
    <row r="3" spans="1:7" ht="18.75" thickBot="1">
      <c r="A3" s="369" t="s">
        <v>63</v>
      </c>
      <c r="B3" s="369"/>
      <c r="C3" s="370" t="s">
        <v>290</v>
      </c>
      <c r="D3" s="370"/>
      <c r="E3" s="370"/>
      <c r="F3" s="370"/>
      <c r="G3" s="370"/>
    </row>
    <row r="4" spans="1:7" ht="15">
      <c r="A4" s="371" t="s">
        <v>5</v>
      </c>
      <c r="B4" s="371" t="s">
        <v>6</v>
      </c>
      <c r="C4" s="313"/>
      <c r="D4" s="313"/>
      <c r="E4" s="313"/>
      <c r="F4" s="314" t="s">
        <v>159</v>
      </c>
      <c r="G4" s="373" t="s">
        <v>160</v>
      </c>
    </row>
    <row r="5" spans="1:7" ht="45.75" thickBot="1">
      <c r="A5" s="372"/>
      <c r="B5" s="372"/>
      <c r="C5" s="315" t="s">
        <v>161</v>
      </c>
      <c r="D5" s="315" t="s">
        <v>65</v>
      </c>
      <c r="E5" s="315" t="s">
        <v>66</v>
      </c>
      <c r="F5" s="315" t="s">
        <v>162</v>
      </c>
      <c r="G5" s="374"/>
    </row>
    <row r="6" spans="1:7" ht="15.75" thickBot="1">
      <c r="A6" s="5">
        <v>501</v>
      </c>
      <c r="B6" s="5" t="s">
        <v>8</v>
      </c>
      <c r="C6" s="7">
        <f>SUM(C7:C10)</f>
        <v>1414</v>
      </c>
      <c r="D6" s="8">
        <f>SUM(D7:D10)</f>
        <v>172</v>
      </c>
      <c r="E6" s="8">
        <f>SUM(E7:E10)</f>
        <v>230</v>
      </c>
      <c r="F6" s="8">
        <f>SUM(F7:F10)</f>
        <v>230</v>
      </c>
      <c r="G6" s="24"/>
    </row>
    <row r="7" spans="1:7" ht="14.25">
      <c r="A7" s="333" t="s">
        <v>9</v>
      </c>
      <c r="B7" s="10" t="s">
        <v>10</v>
      </c>
      <c r="C7" s="11">
        <v>1222</v>
      </c>
      <c r="D7" s="12">
        <v>30</v>
      </c>
      <c r="E7" s="12">
        <v>30</v>
      </c>
      <c r="F7" s="12">
        <v>30</v>
      </c>
      <c r="G7" s="13"/>
    </row>
    <row r="8" spans="1:7" ht="14.25">
      <c r="A8" s="334"/>
      <c r="B8" s="14" t="s">
        <v>11</v>
      </c>
      <c r="C8" s="15">
        <v>10</v>
      </c>
      <c r="D8" s="16">
        <v>5</v>
      </c>
      <c r="E8" s="16">
        <v>10</v>
      </c>
      <c r="F8" s="16">
        <v>10</v>
      </c>
      <c r="G8" s="17"/>
    </row>
    <row r="9" spans="1:7" ht="14.25">
      <c r="A9" s="334"/>
      <c r="B9" s="28" t="s">
        <v>54</v>
      </c>
      <c r="C9" s="15">
        <v>1</v>
      </c>
      <c r="D9" s="16">
        <v>10</v>
      </c>
      <c r="E9" s="16">
        <v>10</v>
      </c>
      <c r="F9" s="16">
        <v>10</v>
      </c>
      <c r="G9" s="17"/>
    </row>
    <row r="10" spans="1:7" ht="15" thickBot="1">
      <c r="A10" s="360"/>
      <c r="B10" s="18" t="s">
        <v>12</v>
      </c>
      <c r="C10" s="19">
        <v>181</v>
      </c>
      <c r="D10" s="20">
        <v>127</v>
      </c>
      <c r="E10" s="20">
        <v>180</v>
      </c>
      <c r="F10" s="20">
        <v>180</v>
      </c>
      <c r="G10" s="21"/>
    </row>
    <row r="11" spans="1:7" ht="15.75" thickBot="1">
      <c r="A11" s="5">
        <v>502</v>
      </c>
      <c r="B11" s="5" t="s">
        <v>13</v>
      </c>
      <c r="C11" s="22">
        <f>SUM(C12:C15)</f>
        <v>1198</v>
      </c>
      <c r="D11" s="23">
        <f>SUM(D12:D15)</f>
        <v>755</v>
      </c>
      <c r="E11" s="23">
        <f>SUM(E12:E15)</f>
        <v>1235</v>
      </c>
      <c r="F11" s="23">
        <f>SUM(F12:F15)</f>
        <v>1235</v>
      </c>
      <c r="G11" s="24"/>
    </row>
    <row r="12" spans="1:7" ht="14.25">
      <c r="A12" s="335" t="s">
        <v>9</v>
      </c>
      <c r="B12" s="25" t="s">
        <v>163</v>
      </c>
      <c r="C12" s="26">
        <v>27</v>
      </c>
      <c r="D12" s="27">
        <v>35</v>
      </c>
      <c r="E12" s="27">
        <v>35</v>
      </c>
      <c r="F12" s="27">
        <v>35</v>
      </c>
      <c r="G12" s="13"/>
    </row>
    <row r="13" spans="1:7" ht="14.25">
      <c r="A13" s="336"/>
      <c r="B13" s="28" t="s">
        <v>15</v>
      </c>
      <c r="C13" s="11">
        <v>763</v>
      </c>
      <c r="D13" s="12">
        <v>500</v>
      </c>
      <c r="E13" s="12">
        <v>700</v>
      </c>
      <c r="F13" s="12">
        <v>700</v>
      </c>
      <c r="G13" s="305" t="s">
        <v>288</v>
      </c>
    </row>
    <row r="14" spans="1:7" ht="14.25">
      <c r="A14" s="336"/>
      <c r="B14" s="28" t="s">
        <v>55</v>
      </c>
      <c r="C14" s="15">
        <v>408</v>
      </c>
      <c r="D14" s="16">
        <v>220</v>
      </c>
      <c r="E14" s="16">
        <v>500</v>
      </c>
      <c r="F14" s="16">
        <v>500</v>
      </c>
      <c r="G14" s="17"/>
    </row>
    <row r="15" spans="1:7" ht="15" thickBot="1">
      <c r="A15" s="337"/>
      <c r="B15" s="18" t="s">
        <v>56</v>
      </c>
      <c r="C15" s="30">
        <v>0</v>
      </c>
      <c r="D15" s="31">
        <v>0</v>
      </c>
      <c r="E15" s="31">
        <v>0</v>
      </c>
      <c r="F15" s="31">
        <v>0</v>
      </c>
      <c r="G15" s="32"/>
    </row>
    <row r="16" spans="1:7" ht="15.75" thickBot="1">
      <c r="A16" s="33">
        <v>504</v>
      </c>
      <c r="B16" s="6" t="s">
        <v>16</v>
      </c>
      <c r="C16" s="7">
        <v>0</v>
      </c>
      <c r="D16" s="8">
        <v>0</v>
      </c>
      <c r="E16" s="8">
        <v>0</v>
      </c>
      <c r="F16" s="8">
        <v>0</v>
      </c>
      <c r="G16" s="9"/>
    </row>
    <row r="17" spans="1:7" ht="15.75" thickBot="1">
      <c r="A17" s="5">
        <v>511</v>
      </c>
      <c r="B17" s="5" t="s">
        <v>3</v>
      </c>
      <c r="C17" s="22">
        <v>50</v>
      </c>
      <c r="D17" s="23">
        <v>15</v>
      </c>
      <c r="E17" s="23">
        <v>125</v>
      </c>
      <c r="F17" s="23">
        <v>125</v>
      </c>
      <c r="G17" s="143" t="s">
        <v>289</v>
      </c>
    </row>
    <row r="18" spans="1:7" ht="15.75" thickBot="1">
      <c r="A18" s="6">
        <v>512</v>
      </c>
      <c r="B18" s="5" t="s">
        <v>17</v>
      </c>
      <c r="C18" s="7">
        <v>77</v>
      </c>
      <c r="D18" s="8">
        <v>93</v>
      </c>
      <c r="E18" s="8">
        <v>95</v>
      </c>
      <c r="F18" s="8">
        <v>95</v>
      </c>
      <c r="G18" s="24"/>
    </row>
    <row r="19" spans="1:7" ht="15.75" thickBot="1">
      <c r="A19" s="5">
        <v>513</v>
      </c>
      <c r="B19" s="5" t="s">
        <v>18</v>
      </c>
      <c r="C19" s="22">
        <v>37</v>
      </c>
      <c r="D19" s="23">
        <v>35</v>
      </c>
      <c r="E19" s="23">
        <v>35</v>
      </c>
      <c r="F19" s="23">
        <v>35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2757</v>
      </c>
      <c r="D20" s="23">
        <f>SUM(D21:D23)</f>
        <v>2383</v>
      </c>
      <c r="E20" s="23">
        <f>SUM(E21:E23)</f>
        <v>3245</v>
      </c>
      <c r="F20" s="23">
        <f>SUM(F21:F23)</f>
        <v>3245</v>
      </c>
      <c r="G20" s="24"/>
    </row>
    <row r="21" spans="1:7" ht="15">
      <c r="A21" s="35" t="s">
        <v>9</v>
      </c>
      <c r="B21" s="25" t="s">
        <v>20</v>
      </c>
      <c r="C21" s="111">
        <v>47</v>
      </c>
      <c r="D21" s="112">
        <v>45</v>
      </c>
      <c r="E21" s="112">
        <v>45</v>
      </c>
      <c r="F21" s="112">
        <v>45</v>
      </c>
      <c r="G21" s="53"/>
    </row>
    <row r="22" spans="1:7" ht="15">
      <c r="A22" s="33"/>
      <c r="B22" s="28" t="s">
        <v>21</v>
      </c>
      <c r="C22" s="113">
        <v>182</v>
      </c>
      <c r="D22" s="114">
        <v>55</v>
      </c>
      <c r="E22" s="114">
        <v>30</v>
      </c>
      <c r="F22" s="114">
        <v>30</v>
      </c>
      <c r="G22" s="71"/>
    </row>
    <row r="23" spans="1:7" ht="15.75" thickBot="1">
      <c r="A23" s="33"/>
      <c r="B23" s="28" t="s">
        <v>12</v>
      </c>
      <c r="C23" s="113">
        <v>2528</v>
      </c>
      <c r="D23" s="114">
        <v>2283</v>
      </c>
      <c r="E23" s="114">
        <v>3170</v>
      </c>
      <c r="F23" s="114">
        <v>3170</v>
      </c>
      <c r="G23" s="142"/>
    </row>
    <row r="24" spans="1:7" ht="15.75" thickBot="1">
      <c r="A24" s="40">
        <v>521</v>
      </c>
      <c r="B24" s="5" t="s">
        <v>22</v>
      </c>
      <c r="C24" s="22">
        <f>SUM(C25:C28)</f>
        <v>3718</v>
      </c>
      <c r="D24" s="23">
        <f>SUM(D25:D28)</f>
        <v>3257</v>
      </c>
      <c r="E24" s="23">
        <f>SUM(E25:E28)</f>
        <v>3460</v>
      </c>
      <c r="F24" s="23">
        <f>SUM(F25:F28)</f>
        <v>3460</v>
      </c>
      <c r="G24" s="24"/>
    </row>
    <row r="25" spans="1:7" ht="14.25">
      <c r="A25" s="35" t="s">
        <v>9</v>
      </c>
      <c r="B25" s="41" t="s">
        <v>23</v>
      </c>
      <c r="C25" s="11">
        <v>3066</v>
      </c>
      <c r="D25" s="12">
        <v>3000</v>
      </c>
      <c r="E25" s="12">
        <v>3200</v>
      </c>
      <c r="F25" s="12">
        <v>3200</v>
      </c>
      <c r="G25" s="144" t="s">
        <v>230</v>
      </c>
    </row>
    <row r="26" spans="1:7" ht="14.25">
      <c r="A26" s="42"/>
      <c r="B26" s="28" t="s">
        <v>24</v>
      </c>
      <c r="C26" s="15">
        <v>652</v>
      </c>
      <c r="D26" s="16">
        <v>257</v>
      </c>
      <c r="E26" s="16">
        <v>260</v>
      </c>
      <c r="F26" s="16">
        <v>260</v>
      </c>
      <c r="G26" s="17"/>
    </row>
    <row r="27" spans="1:7" ht="14.25">
      <c r="A27" s="42"/>
      <c r="B27" s="42" t="s">
        <v>25</v>
      </c>
      <c r="C27" s="43">
        <v>0</v>
      </c>
      <c r="D27" s="44">
        <v>0</v>
      </c>
      <c r="E27" s="44">
        <v>0</v>
      </c>
      <c r="F27" s="44">
        <v>0</v>
      </c>
      <c r="G27" s="21"/>
    </row>
    <row r="28" spans="1:7" ht="15" thickBot="1">
      <c r="A28" s="18"/>
      <c r="B28" s="14" t="s">
        <v>26</v>
      </c>
      <c r="C28" s="45">
        <v>0</v>
      </c>
      <c r="D28" s="31">
        <v>0</v>
      </c>
      <c r="E28" s="46">
        <v>0</v>
      </c>
      <c r="F28" s="46">
        <v>0</v>
      </c>
      <c r="G28" s="47"/>
    </row>
    <row r="29" spans="1:7" ht="15.75" thickBot="1">
      <c r="A29" s="5">
        <v>524</v>
      </c>
      <c r="B29" s="5" t="s">
        <v>27</v>
      </c>
      <c r="C29" s="22">
        <v>1039</v>
      </c>
      <c r="D29" s="23">
        <v>1022</v>
      </c>
      <c r="E29" s="23">
        <v>1087</v>
      </c>
      <c r="F29" s="23">
        <v>1087</v>
      </c>
      <c r="G29" s="24"/>
    </row>
    <row r="30" spans="1:7" ht="15.75" thickBot="1">
      <c r="A30" s="5">
        <v>525</v>
      </c>
      <c r="B30" s="5" t="s">
        <v>28</v>
      </c>
      <c r="C30" s="22">
        <v>39</v>
      </c>
      <c r="D30" s="23">
        <v>38</v>
      </c>
      <c r="E30" s="23">
        <v>42</v>
      </c>
      <c r="F30" s="23">
        <v>42</v>
      </c>
      <c r="G30" s="24"/>
    </row>
    <row r="31" spans="1:7" ht="15.75" thickBot="1">
      <c r="A31" s="5">
        <v>527</v>
      </c>
      <c r="B31" s="5" t="s">
        <v>57</v>
      </c>
      <c r="C31" s="22">
        <v>101</v>
      </c>
      <c r="D31" s="23">
        <v>85</v>
      </c>
      <c r="E31" s="23">
        <v>120</v>
      </c>
      <c r="F31" s="23">
        <v>120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3</v>
      </c>
      <c r="D33" s="23">
        <v>5</v>
      </c>
      <c r="E33" s="23">
        <v>4</v>
      </c>
      <c r="F33" s="23">
        <v>4</v>
      </c>
      <c r="G33" s="24"/>
    </row>
    <row r="34" spans="1:7" ht="15.75" thickBot="1">
      <c r="A34" s="5">
        <v>538</v>
      </c>
      <c r="B34" s="5" t="s">
        <v>30</v>
      </c>
      <c r="C34" s="22">
        <v>2</v>
      </c>
      <c r="D34" s="23">
        <v>0</v>
      </c>
      <c r="E34" s="23">
        <v>3</v>
      </c>
      <c r="F34" s="23">
        <v>3</v>
      </c>
      <c r="G34" s="24"/>
    </row>
    <row r="35" spans="1:7" ht="15.75" thickBot="1">
      <c r="A35" s="5">
        <v>542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5">
        <v>551</v>
      </c>
      <c r="B37" s="5" t="s">
        <v>33</v>
      </c>
      <c r="C37" s="22">
        <v>342</v>
      </c>
      <c r="D37" s="23">
        <v>220</v>
      </c>
      <c r="E37" s="23">
        <v>335</v>
      </c>
      <c r="F37" s="23">
        <v>335</v>
      </c>
      <c r="G37" s="24"/>
    </row>
    <row r="38" spans="1:7" ht="15.75" thickBot="1">
      <c r="A38" s="49">
        <v>556</v>
      </c>
      <c r="B38" s="5" t="s">
        <v>106</v>
      </c>
      <c r="C38" s="22">
        <v>0</v>
      </c>
      <c r="D38" s="23">
        <v>0</v>
      </c>
      <c r="E38" s="23">
        <v>0</v>
      </c>
      <c r="F38" s="23">
        <v>0</v>
      </c>
      <c r="G38" s="24"/>
    </row>
    <row r="39" spans="1:7" ht="15.75" thickBot="1">
      <c r="A39" s="49">
        <v>557</v>
      </c>
      <c r="B39" s="5" t="s">
        <v>107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5">
        <v>549</v>
      </c>
      <c r="B40" s="5" t="s">
        <v>34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6">
        <v>563</v>
      </c>
      <c r="B41" s="5" t="s">
        <v>164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15.75" thickBot="1">
      <c r="A42" s="50">
        <v>569</v>
      </c>
      <c r="B42" s="50" t="s">
        <v>35</v>
      </c>
      <c r="C42" s="51">
        <v>69</v>
      </c>
      <c r="D42" s="52">
        <v>125</v>
      </c>
      <c r="E42" s="52">
        <v>200</v>
      </c>
      <c r="F42" s="52">
        <v>200</v>
      </c>
      <c r="G42" s="54"/>
    </row>
    <row r="43" spans="1:7" ht="16.5" thickBot="1" thickTop="1">
      <c r="A43" s="6" t="s">
        <v>36</v>
      </c>
      <c r="B43" s="6" t="s">
        <v>37</v>
      </c>
      <c r="C43" s="7">
        <f>SUM(C6,C11,C16:C20,C24,C29:C42)</f>
        <v>10846</v>
      </c>
      <c r="D43" s="8">
        <f>SUM(D6,D11,D16:D20,D24,D29:D42)</f>
        <v>8205</v>
      </c>
      <c r="E43" s="8">
        <f>SUM(E6,E11,E16:E20,E24,E29:E42)</f>
        <v>10216</v>
      </c>
      <c r="F43" s="8">
        <f>SUM(F6,F11,F16:F20,F24,F29:F42)</f>
        <v>10216</v>
      </c>
      <c r="G43" s="9"/>
    </row>
    <row r="44" spans="1:7" ht="15">
      <c r="A44" s="55"/>
      <c r="B44" s="55"/>
      <c r="C44" s="56"/>
      <c r="D44" s="56"/>
      <c r="E44" s="56"/>
      <c r="F44" s="56"/>
      <c r="G44" s="55"/>
    </row>
    <row r="45" spans="1:7" ht="15.75" thickBot="1">
      <c r="A45" s="55"/>
      <c r="B45" s="55"/>
      <c r="C45" s="56"/>
      <c r="D45" s="56"/>
      <c r="E45" s="56"/>
      <c r="F45" s="56"/>
      <c r="G45" s="55"/>
    </row>
    <row r="46" spans="1:7" ht="15">
      <c r="A46" s="371" t="s">
        <v>5</v>
      </c>
      <c r="B46" s="371" t="s">
        <v>6</v>
      </c>
      <c r="C46" s="128"/>
      <c r="D46" s="128"/>
      <c r="E46" s="128"/>
      <c r="F46" s="129" t="s">
        <v>159</v>
      </c>
      <c r="G46" s="373" t="s">
        <v>165</v>
      </c>
    </row>
    <row r="47" spans="1:7" ht="45.75" thickBot="1">
      <c r="A47" s="372"/>
      <c r="B47" s="372"/>
      <c r="C47" s="130" t="s">
        <v>161</v>
      </c>
      <c r="D47" s="130" t="s">
        <v>65</v>
      </c>
      <c r="E47" s="130" t="s">
        <v>66</v>
      </c>
      <c r="F47" s="130" t="s">
        <v>162</v>
      </c>
      <c r="G47" s="374"/>
    </row>
    <row r="48" spans="1:7" ht="15.75" thickBot="1">
      <c r="A48" s="57">
        <v>602</v>
      </c>
      <c r="B48" s="5" t="s">
        <v>38</v>
      </c>
      <c r="C48" s="22">
        <v>4914</v>
      </c>
      <c r="D48" s="23">
        <v>3154</v>
      </c>
      <c r="E48" s="23">
        <v>3751</v>
      </c>
      <c r="F48" s="23">
        <v>3751</v>
      </c>
      <c r="G48" s="5"/>
    </row>
    <row r="49" spans="1:7" ht="15.75" thickBot="1">
      <c r="A49" s="5">
        <v>603</v>
      </c>
      <c r="B49" s="5" t="s">
        <v>39</v>
      </c>
      <c r="C49" s="22">
        <v>765</v>
      </c>
      <c r="D49" s="23">
        <v>530</v>
      </c>
      <c r="E49" s="23">
        <v>1143</v>
      </c>
      <c r="F49" s="23">
        <v>1143</v>
      </c>
      <c r="G49" s="5"/>
    </row>
    <row r="50" spans="1:7" ht="15.75" thickBot="1">
      <c r="A50" s="5">
        <v>604</v>
      </c>
      <c r="B50" s="5" t="s">
        <v>166</v>
      </c>
      <c r="C50" s="22">
        <v>0</v>
      </c>
      <c r="D50" s="23">
        <v>0</v>
      </c>
      <c r="E50" s="23">
        <v>0</v>
      </c>
      <c r="F50" s="23">
        <v>0</v>
      </c>
      <c r="G50" s="5"/>
    </row>
    <row r="51" spans="1:7" ht="15.75" thickBot="1">
      <c r="A51" s="49">
        <v>609</v>
      </c>
      <c r="B51" s="5" t="s">
        <v>40</v>
      </c>
      <c r="C51" s="22">
        <v>0</v>
      </c>
      <c r="D51" s="23">
        <v>0</v>
      </c>
      <c r="E51" s="23">
        <v>0</v>
      </c>
      <c r="F51" s="23">
        <v>0</v>
      </c>
      <c r="G51" s="5"/>
    </row>
    <row r="52" spans="1:7" ht="15.75" thickBot="1">
      <c r="A52" s="49">
        <v>611</v>
      </c>
      <c r="B52" s="5" t="s">
        <v>111</v>
      </c>
      <c r="C52" s="22">
        <v>0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33">
        <v>621</v>
      </c>
      <c r="B53" s="33" t="s">
        <v>112</v>
      </c>
      <c r="C53" s="22">
        <v>0</v>
      </c>
      <c r="D53" s="23">
        <v>0</v>
      </c>
      <c r="E53" s="23">
        <v>0</v>
      </c>
      <c r="F53" s="23">
        <v>0</v>
      </c>
      <c r="G53" s="42"/>
    </row>
    <row r="54" spans="1:7" ht="15.75" thickBot="1">
      <c r="A54" s="5">
        <v>646</v>
      </c>
      <c r="B54" s="5" t="s">
        <v>113</v>
      </c>
      <c r="C54" s="22">
        <v>0</v>
      </c>
      <c r="D54" s="23">
        <v>0</v>
      </c>
      <c r="E54" s="23">
        <v>0</v>
      </c>
      <c r="F54" s="23">
        <v>0</v>
      </c>
      <c r="G54" s="58"/>
    </row>
    <row r="55" spans="1:7" ht="15.75" thickBot="1">
      <c r="A55" s="5">
        <v>648</v>
      </c>
      <c r="B55" s="5" t="s">
        <v>167</v>
      </c>
      <c r="C55" s="22">
        <v>4169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649</v>
      </c>
      <c r="B56" s="5" t="s">
        <v>42</v>
      </c>
      <c r="C56" s="22">
        <v>0</v>
      </c>
      <c r="D56" s="23">
        <v>0</v>
      </c>
      <c r="E56" s="23">
        <v>0</v>
      </c>
      <c r="F56" s="23">
        <v>0</v>
      </c>
      <c r="G56" s="5"/>
    </row>
    <row r="57" spans="1:7" ht="15.75" thickBot="1">
      <c r="A57" s="5">
        <v>662</v>
      </c>
      <c r="B57" s="5" t="s">
        <v>43</v>
      </c>
      <c r="C57" s="22">
        <v>0</v>
      </c>
      <c r="D57" s="23">
        <v>0</v>
      </c>
      <c r="E57" s="23">
        <v>0</v>
      </c>
      <c r="F57" s="23">
        <v>0</v>
      </c>
      <c r="G57" s="58"/>
    </row>
    <row r="58" spans="1:7" ht="15.75" thickBot="1">
      <c r="A58" s="50">
        <v>669</v>
      </c>
      <c r="B58" s="50" t="s">
        <v>44</v>
      </c>
      <c r="C58" s="51">
        <v>0</v>
      </c>
      <c r="D58" s="52">
        <v>0</v>
      </c>
      <c r="E58" s="52">
        <v>0</v>
      </c>
      <c r="F58" s="52">
        <v>0</v>
      </c>
      <c r="G58" s="59"/>
    </row>
    <row r="59" spans="1:7" ht="16.5" thickBot="1" thickTop="1">
      <c r="A59" s="6" t="s">
        <v>45</v>
      </c>
      <c r="B59" s="6" t="s">
        <v>46</v>
      </c>
      <c r="C59" s="60">
        <f>SUM(C48:C58)</f>
        <v>9848</v>
      </c>
      <c r="D59" s="102">
        <f>SUM(D48:D58)</f>
        <v>3684</v>
      </c>
      <c r="E59" s="102">
        <f>SUM(E48:E58)</f>
        <v>4894</v>
      </c>
      <c r="F59" s="102">
        <f>SUM(F48:F58)</f>
        <v>4894</v>
      </c>
      <c r="G59" s="6"/>
    </row>
    <row r="60" spans="1:7" ht="15">
      <c r="A60" s="55"/>
      <c r="B60" s="55"/>
      <c r="C60" s="56"/>
      <c r="D60" s="56"/>
      <c r="E60" s="56"/>
      <c r="F60" s="56"/>
      <c r="G60" s="55"/>
    </row>
    <row r="61" spans="1:7" ht="15">
      <c r="A61" s="61"/>
      <c r="B61" s="61"/>
      <c r="C61" s="62"/>
      <c r="D61" s="62"/>
      <c r="E61" s="62"/>
      <c r="F61" s="63"/>
      <c r="G61" s="61"/>
    </row>
    <row r="62" spans="1:7" ht="15.75" thickBot="1">
      <c r="A62" s="338" t="s">
        <v>168</v>
      </c>
      <c r="B62" s="338"/>
      <c r="C62" s="338"/>
      <c r="D62" s="338"/>
      <c r="E62" s="338"/>
      <c r="F62" s="338"/>
      <c r="G62" s="338"/>
    </row>
    <row r="63" spans="1:7" ht="14.25">
      <c r="A63" s="25" t="s">
        <v>47</v>
      </c>
      <c r="B63" s="25" t="s">
        <v>48</v>
      </c>
      <c r="C63" s="64">
        <f>SUM(C59)</f>
        <v>9848</v>
      </c>
      <c r="D63" s="104">
        <f>SUM(D59)</f>
        <v>3684</v>
      </c>
      <c r="E63" s="104">
        <f>SUM(E59)</f>
        <v>4894</v>
      </c>
      <c r="F63" s="104">
        <f>SUM(F59)</f>
        <v>4894</v>
      </c>
      <c r="G63" s="25"/>
    </row>
    <row r="64" spans="1:7" ht="15" thickBot="1">
      <c r="A64" s="65" t="s">
        <v>49</v>
      </c>
      <c r="B64" s="65" t="s">
        <v>50</v>
      </c>
      <c r="C64" s="66">
        <f>SUM(C43)</f>
        <v>10846</v>
      </c>
      <c r="D64" s="46">
        <f>SUM(D43)</f>
        <v>8205</v>
      </c>
      <c r="E64" s="46">
        <f>SUM(E43)</f>
        <v>10216</v>
      </c>
      <c r="F64" s="46">
        <f>SUM(F43)</f>
        <v>10216</v>
      </c>
      <c r="G64" s="18"/>
    </row>
    <row r="65" spans="1:7" ht="15.75" thickBot="1">
      <c r="A65" s="18"/>
      <c r="B65" s="316" t="s">
        <v>169</v>
      </c>
      <c r="C65" s="317">
        <f>C63-C64</f>
        <v>-998</v>
      </c>
      <c r="D65" s="318"/>
      <c r="E65" s="318"/>
      <c r="F65" s="318"/>
      <c r="G65" s="18"/>
    </row>
    <row r="66" spans="1:7" ht="15.75" thickBot="1">
      <c r="A66" s="5"/>
      <c r="B66" s="67" t="s">
        <v>170</v>
      </c>
      <c r="C66" s="131" t="s">
        <v>171</v>
      </c>
      <c r="D66" s="105">
        <f>SUM(D64-D63)</f>
        <v>4521</v>
      </c>
      <c r="E66" s="187">
        <f>SUM(E64-E63)</f>
        <v>5322</v>
      </c>
      <c r="F66" s="106">
        <f>SUM(F64-F63)</f>
        <v>5322</v>
      </c>
      <c r="G66" s="5"/>
    </row>
    <row r="67" spans="1:7" ht="15">
      <c r="A67" s="55"/>
      <c r="B67" s="77"/>
      <c r="C67" s="140"/>
      <c r="D67" s="78"/>
      <c r="E67" s="141"/>
      <c r="F67" s="78"/>
      <c r="G67" s="55"/>
    </row>
    <row r="68" spans="1:7" ht="45">
      <c r="A68" s="55"/>
      <c r="B68" s="77" t="s">
        <v>265</v>
      </c>
      <c r="C68" s="140"/>
      <c r="D68" s="78"/>
      <c r="E68" s="172" t="s">
        <v>264</v>
      </c>
      <c r="F68" s="173">
        <v>415</v>
      </c>
      <c r="G68" s="55"/>
    </row>
    <row r="69" spans="1:7" ht="15">
      <c r="A69" s="61"/>
      <c r="B69" s="61"/>
      <c r="C69" s="62"/>
      <c r="D69" s="62"/>
      <c r="E69" s="62"/>
      <c r="F69" s="63"/>
      <c r="G69" s="61"/>
    </row>
    <row r="70" spans="1:7" ht="15">
      <c r="A70" s="61"/>
      <c r="B70" s="61" t="s">
        <v>172</v>
      </c>
      <c r="C70" s="62"/>
      <c r="D70" s="62"/>
      <c r="E70" s="62"/>
      <c r="F70" s="63"/>
      <c r="G70" s="61"/>
    </row>
    <row r="71" spans="1:7" ht="15">
      <c r="A71" s="61"/>
      <c r="B71" s="61" t="s">
        <v>173</v>
      </c>
      <c r="C71" s="62"/>
      <c r="D71" s="62"/>
      <c r="E71" s="62" t="s">
        <v>174</v>
      </c>
      <c r="F71" s="63"/>
      <c r="G71" s="61"/>
    </row>
    <row r="72" spans="1:7" ht="15">
      <c r="A72" s="61"/>
      <c r="B72" s="61"/>
      <c r="C72" s="62"/>
      <c r="D72" s="62"/>
      <c r="E72" s="62"/>
      <c r="F72" s="63"/>
      <c r="G72" s="61"/>
    </row>
  </sheetData>
  <sheetProtection/>
  <protectedRanges>
    <protectedRange sqref="C3" name="Oblast10"/>
    <protectedRange sqref="C69:G71" name="Oblast9"/>
    <protectedRange sqref="C48:G58" name="Oblast8"/>
    <protectedRange sqref="C12:G19" name="Oblast4"/>
    <protectedRange sqref="C21:G23" name="Oblast3"/>
    <protectedRange sqref="C12:G19" name="Oblast2"/>
    <protectedRange sqref="C7:G10" name="Oblast1"/>
    <protectedRange sqref="C21:G23" name="Oblast6"/>
    <protectedRange sqref="C25:G42" name="Oblast7"/>
  </protectedRanges>
  <mergeCells count="11">
    <mergeCell ref="A12:A15"/>
    <mergeCell ref="A46:A47"/>
    <mergeCell ref="B46:B47"/>
    <mergeCell ref="G46:G47"/>
    <mergeCell ref="A62:G62"/>
    <mergeCell ref="A3:B3"/>
    <mergeCell ref="C3:G3"/>
    <mergeCell ref="A4:A5"/>
    <mergeCell ref="B4:B5"/>
    <mergeCell ref="G4:G5"/>
    <mergeCell ref="A7:A10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SheetLayoutView="100" zoomScalePageLayoutView="0" workbookViewId="0" topLeftCell="A1">
      <selection activeCell="E70" sqref="E70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</cols>
  <sheetData>
    <row r="1" spans="1:7" ht="16.5" thickBot="1">
      <c r="A1" s="355" t="s">
        <v>291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76" t="s">
        <v>126</v>
      </c>
      <c r="D2" s="377"/>
      <c r="E2" s="377"/>
      <c r="F2" s="377"/>
      <c r="G2" s="378"/>
    </row>
    <row r="3" spans="1:7" ht="57" thickBot="1">
      <c r="A3" s="7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341</v>
      </c>
      <c r="D4" s="7">
        <v>340</v>
      </c>
      <c r="E4" s="7">
        <f>SUM(E5:E8)</f>
        <v>360</v>
      </c>
      <c r="F4" s="7">
        <f>SUM(F5:F8)</f>
        <v>360</v>
      </c>
      <c r="G4" s="9"/>
    </row>
    <row r="5" spans="1:7" ht="14.25">
      <c r="A5" s="333" t="s">
        <v>9</v>
      </c>
      <c r="B5" s="10" t="s">
        <v>10</v>
      </c>
      <c r="C5" s="11">
        <v>0</v>
      </c>
      <c r="D5" s="12">
        <v>0</v>
      </c>
      <c r="E5" s="12">
        <v>0</v>
      </c>
      <c r="F5" s="12">
        <v>0</v>
      </c>
      <c r="G5" s="13"/>
    </row>
    <row r="6" spans="1:7" ht="14.25">
      <c r="A6" s="334"/>
      <c r="B6" s="14" t="s">
        <v>11</v>
      </c>
      <c r="C6" s="15">
        <v>120</v>
      </c>
      <c r="D6" s="16">
        <v>160</v>
      </c>
      <c r="E6" s="16">
        <v>150</v>
      </c>
      <c r="F6" s="16">
        <v>150</v>
      </c>
      <c r="G6" s="17"/>
    </row>
    <row r="7" spans="1:7" ht="14.25">
      <c r="A7" s="334"/>
      <c r="B7" s="28" t="s">
        <v>54</v>
      </c>
      <c r="C7" s="15">
        <v>0</v>
      </c>
      <c r="D7" s="16">
        <v>0</v>
      </c>
      <c r="E7" s="16">
        <v>0</v>
      </c>
      <c r="F7" s="16">
        <v>0</v>
      </c>
      <c r="G7" s="17"/>
    </row>
    <row r="8" spans="1:7" ht="15" thickBot="1">
      <c r="A8" s="360"/>
      <c r="B8" s="18" t="s">
        <v>12</v>
      </c>
      <c r="C8" s="19">
        <v>221</v>
      </c>
      <c r="D8" s="20">
        <v>180</v>
      </c>
      <c r="E8" s="20">
        <v>210</v>
      </c>
      <c r="F8" s="20">
        <v>210</v>
      </c>
      <c r="G8" s="21"/>
    </row>
    <row r="9" spans="1:7" ht="15.75" thickBot="1">
      <c r="A9" s="5">
        <v>502</v>
      </c>
      <c r="B9" s="5" t="s">
        <v>13</v>
      </c>
      <c r="C9" s="22">
        <f>SUM(C10:C13)</f>
        <v>335</v>
      </c>
      <c r="D9" s="22">
        <f>SUM(D10:D13)</f>
        <v>328</v>
      </c>
      <c r="E9" s="22">
        <f>SUM(E10:E13)</f>
        <v>355</v>
      </c>
      <c r="F9" s="22">
        <f>SUM(F10:F13)</f>
        <v>355</v>
      </c>
      <c r="G9" s="24"/>
    </row>
    <row r="10" spans="1:7" ht="14.25">
      <c r="A10" s="335" t="s">
        <v>9</v>
      </c>
      <c r="B10" s="25" t="s">
        <v>14</v>
      </c>
      <c r="C10" s="26">
        <v>26</v>
      </c>
      <c r="D10" s="27">
        <v>28</v>
      </c>
      <c r="E10" s="27">
        <v>35</v>
      </c>
      <c r="F10" s="27">
        <v>35</v>
      </c>
      <c r="G10" s="13"/>
    </row>
    <row r="11" spans="1:7" ht="14.25">
      <c r="A11" s="336"/>
      <c r="B11" s="28" t="s">
        <v>15</v>
      </c>
      <c r="C11" s="11">
        <v>49</v>
      </c>
      <c r="D11" s="12">
        <v>80</v>
      </c>
      <c r="E11" s="12">
        <v>80</v>
      </c>
      <c r="F11" s="12">
        <v>80</v>
      </c>
      <c r="G11" s="29"/>
    </row>
    <row r="12" spans="1:7" ht="14.25">
      <c r="A12" s="336"/>
      <c r="B12" s="28" t="s">
        <v>55</v>
      </c>
      <c r="C12" s="15">
        <v>85</v>
      </c>
      <c r="D12" s="16">
        <v>90</v>
      </c>
      <c r="E12" s="16">
        <v>100</v>
      </c>
      <c r="F12" s="16">
        <v>100</v>
      </c>
      <c r="G12" s="17"/>
    </row>
    <row r="13" spans="1:7" ht="15" thickBot="1">
      <c r="A13" s="337"/>
      <c r="B13" s="18" t="s">
        <v>56</v>
      </c>
      <c r="C13" s="30">
        <v>175</v>
      </c>
      <c r="D13" s="31">
        <v>130</v>
      </c>
      <c r="E13" s="31">
        <v>140</v>
      </c>
      <c r="F13" s="31">
        <v>140</v>
      </c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89</v>
      </c>
      <c r="D16" s="23">
        <v>50</v>
      </c>
      <c r="E16" s="23">
        <v>40</v>
      </c>
      <c r="F16" s="23">
        <v>40</v>
      </c>
      <c r="G16" s="143" t="s">
        <v>259</v>
      </c>
    </row>
    <row r="17" spans="1:7" ht="15.75" thickBot="1">
      <c r="A17" s="6">
        <v>512</v>
      </c>
      <c r="B17" s="5" t="s">
        <v>17</v>
      </c>
      <c r="C17" s="7">
        <v>3</v>
      </c>
      <c r="D17" s="8">
        <v>6</v>
      </c>
      <c r="E17" s="8">
        <v>6</v>
      </c>
      <c r="F17" s="8">
        <v>6</v>
      </c>
      <c r="G17" s="24"/>
    </row>
    <row r="18" spans="1:7" ht="15.75" thickBot="1">
      <c r="A18" s="5">
        <v>513</v>
      </c>
      <c r="B18" s="5" t="s">
        <v>18</v>
      </c>
      <c r="C18" s="22">
        <v>26</v>
      </c>
      <c r="D18" s="23">
        <v>29</v>
      </c>
      <c r="E18" s="23">
        <v>45</v>
      </c>
      <c r="F18" s="23">
        <v>45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539</v>
      </c>
      <c r="D20" s="22">
        <f>SUM(D21:D23)</f>
        <v>833</v>
      </c>
      <c r="E20" s="22">
        <f>SUM(E21:E23)</f>
        <v>808</v>
      </c>
      <c r="F20" s="22">
        <f>SUM(F21:F23)</f>
        <v>828</v>
      </c>
      <c r="G20" s="24"/>
    </row>
    <row r="21" spans="1:7" ht="15">
      <c r="A21" s="35" t="s">
        <v>9</v>
      </c>
      <c r="B21" s="25" t="s">
        <v>20</v>
      </c>
      <c r="C21" s="36">
        <v>110</v>
      </c>
      <c r="D21" s="37">
        <v>41</v>
      </c>
      <c r="E21" s="37">
        <v>41</v>
      </c>
      <c r="F21" s="112">
        <v>41</v>
      </c>
      <c r="G21" s="53"/>
    </row>
    <row r="22" spans="1:7" ht="15">
      <c r="A22" s="33"/>
      <c r="B22" s="28" t="s">
        <v>21</v>
      </c>
      <c r="C22" s="38">
        <v>92</v>
      </c>
      <c r="D22" s="39">
        <v>92</v>
      </c>
      <c r="E22" s="39">
        <v>92</v>
      </c>
      <c r="F22" s="114">
        <v>92</v>
      </c>
      <c r="G22" s="71"/>
    </row>
    <row r="23" spans="1:7" ht="15.75" thickBot="1">
      <c r="A23" s="33"/>
      <c r="B23" s="28" t="s">
        <v>12</v>
      </c>
      <c r="C23" s="38">
        <v>337</v>
      </c>
      <c r="D23" s="39">
        <v>700</v>
      </c>
      <c r="E23" s="39">
        <v>675</v>
      </c>
      <c r="F23" s="114">
        <v>695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2860</v>
      </c>
      <c r="D24" s="22">
        <f>SUM(D25:D28)</f>
        <v>3214</v>
      </c>
      <c r="E24" s="22">
        <f>SUM(E25:E28)</f>
        <v>4192</v>
      </c>
      <c r="F24" s="22">
        <f>SUM(F25:F28)</f>
        <v>4319</v>
      </c>
      <c r="G24" s="24"/>
    </row>
    <row r="25" spans="1:7" ht="24" customHeight="1">
      <c r="A25" s="35" t="s">
        <v>9</v>
      </c>
      <c r="B25" s="41" t="s">
        <v>23</v>
      </c>
      <c r="C25" s="11">
        <v>2846</v>
      </c>
      <c r="D25" s="12">
        <v>3164</v>
      </c>
      <c r="E25" s="12">
        <v>4102</v>
      </c>
      <c r="F25" s="12">
        <v>4229</v>
      </c>
      <c r="G25" s="171" t="s">
        <v>228</v>
      </c>
    </row>
    <row r="26" spans="1:7" ht="14.25">
      <c r="A26" s="42"/>
      <c r="B26" s="28" t="s">
        <v>24</v>
      </c>
      <c r="C26" s="15">
        <v>14</v>
      </c>
      <c r="D26" s="16">
        <v>50</v>
      </c>
      <c r="E26" s="16">
        <v>90</v>
      </c>
      <c r="F26" s="16">
        <v>90</v>
      </c>
      <c r="G26" s="17"/>
    </row>
    <row r="27" spans="1:7" ht="14.25">
      <c r="A27" s="42"/>
      <c r="B27" s="42" t="s">
        <v>25</v>
      </c>
      <c r="C27" s="43">
        <v>0</v>
      </c>
      <c r="D27" s="44">
        <v>0</v>
      </c>
      <c r="E27" s="44">
        <v>0</v>
      </c>
      <c r="F27" s="44">
        <v>0</v>
      </c>
      <c r="G27" s="21"/>
    </row>
    <row r="28" spans="1:7" ht="15" thickBot="1">
      <c r="A28" s="18"/>
      <c r="B28" s="14" t="s">
        <v>26</v>
      </c>
      <c r="C28" s="45">
        <v>0</v>
      </c>
      <c r="D28" s="31">
        <v>0</v>
      </c>
      <c r="E28" s="46">
        <v>0</v>
      </c>
      <c r="F28" s="46">
        <v>0</v>
      </c>
      <c r="G28" s="47"/>
    </row>
    <row r="29" spans="1:7" ht="15.75" thickBot="1">
      <c r="A29" s="5">
        <v>524</v>
      </c>
      <c r="B29" s="5" t="s">
        <v>27</v>
      </c>
      <c r="C29" s="22">
        <v>955</v>
      </c>
      <c r="D29" s="23">
        <v>1001</v>
      </c>
      <c r="E29" s="23">
        <v>1395</v>
      </c>
      <c r="F29" s="23">
        <v>1438</v>
      </c>
      <c r="G29" s="24"/>
    </row>
    <row r="30" spans="1:7" ht="15.75" thickBot="1">
      <c r="A30" s="5">
        <v>525</v>
      </c>
      <c r="B30" s="5" t="s">
        <v>28</v>
      </c>
      <c r="C30" s="22">
        <v>12</v>
      </c>
      <c r="D30" s="23">
        <v>13</v>
      </c>
      <c r="E30" s="23">
        <v>18</v>
      </c>
      <c r="F30" s="23">
        <v>18</v>
      </c>
      <c r="G30" s="24"/>
    </row>
    <row r="31" spans="1:7" ht="15.75" thickBot="1">
      <c r="A31" s="5">
        <v>527</v>
      </c>
      <c r="B31" s="5" t="s">
        <v>57</v>
      </c>
      <c r="C31" s="22">
        <v>84</v>
      </c>
      <c r="D31" s="23">
        <v>105</v>
      </c>
      <c r="E31" s="23">
        <v>248</v>
      </c>
      <c r="F31" s="23">
        <v>258</v>
      </c>
      <c r="G31" s="24"/>
    </row>
    <row r="32" spans="1:7" ht="15.75" thickBot="1">
      <c r="A32" s="5">
        <v>528</v>
      </c>
      <c r="B32" s="5" t="s">
        <v>58</v>
      </c>
      <c r="C32" s="22">
        <v>66</v>
      </c>
      <c r="D32" s="23">
        <v>98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4</v>
      </c>
      <c r="D34" s="23">
        <v>5</v>
      </c>
      <c r="E34" s="23">
        <v>6</v>
      </c>
      <c r="F34" s="23">
        <v>6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70</v>
      </c>
      <c r="D38" s="23">
        <v>75</v>
      </c>
      <c r="E38" s="23">
        <v>175</v>
      </c>
      <c r="F38" s="23">
        <v>175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35.25" thickBot="1">
      <c r="A42" s="49">
        <v>558</v>
      </c>
      <c r="B42" s="5" t="s">
        <v>78</v>
      </c>
      <c r="C42" s="22">
        <v>404</v>
      </c>
      <c r="D42" s="23">
        <v>63</v>
      </c>
      <c r="E42" s="23">
        <v>95</v>
      </c>
      <c r="F42" s="23">
        <v>40</v>
      </c>
      <c r="G42" s="168" t="s">
        <v>260</v>
      </c>
    </row>
    <row r="43" spans="1:7" ht="15.75" thickBot="1">
      <c r="A43" s="49">
        <v>549</v>
      </c>
      <c r="B43" s="5" t="s">
        <v>34</v>
      </c>
      <c r="C43" s="22">
        <v>45</v>
      </c>
      <c r="D43" s="23">
        <v>45</v>
      </c>
      <c r="E43" s="23">
        <v>45</v>
      </c>
      <c r="F43" s="23">
        <v>45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0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5833</v>
      </c>
      <c r="D47" s="7">
        <f>SUM(D4,D9,D14:D20,D24,D29:D46)</f>
        <v>6205</v>
      </c>
      <c r="E47" s="7">
        <f>SUM(E4,E9,E14:E20,E24,E29:E46)</f>
        <v>7788</v>
      </c>
      <c r="F47" s="7">
        <f>SUM(F4,F9,F14:F20,F24,F29:F46)</f>
        <v>7933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938</v>
      </c>
      <c r="D51" s="23">
        <v>800</v>
      </c>
      <c r="E51" s="23">
        <v>1150</v>
      </c>
      <c r="F51" s="23">
        <v>1150</v>
      </c>
      <c r="G51" s="5"/>
    </row>
    <row r="52" spans="1:7" ht="15.75" thickBot="1">
      <c r="A52" s="5">
        <v>603</v>
      </c>
      <c r="B52" s="5" t="s">
        <v>39</v>
      </c>
      <c r="C52" s="22">
        <v>0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>
        <v>0</v>
      </c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0</v>
      </c>
      <c r="D58" s="23">
        <v>0</v>
      </c>
      <c r="E58" s="23">
        <v>0</v>
      </c>
      <c r="F58" s="23">
        <v>0</v>
      </c>
      <c r="G58" s="5"/>
    </row>
    <row r="59" spans="1:7" ht="15.75" thickBot="1">
      <c r="A59" s="5">
        <v>649</v>
      </c>
      <c r="B59" s="5" t="s">
        <v>42</v>
      </c>
      <c r="C59" s="22">
        <v>1</v>
      </c>
      <c r="D59" s="23">
        <v>1</v>
      </c>
      <c r="E59" s="23">
        <v>1</v>
      </c>
      <c r="F59" s="23">
        <v>1</v>
      </c>
      <c r="G59" s="5"/>
    </row>
    <row r="60" spans="1:7" ht="15.75" thickBot="1">
      <c r="A60" s="5">
        <v>662</v>
      </c>
      <c r="B60" s="5" t="s">
        <v>43</v>
      </c>
      <c r="C60" s="22">
        <v>0</v>
      </c>
      <c r="D60" s="23">
        <v>0</v>
      </c>
      <c r="E60" s="23">
        <v>0</v>
      </c>
      <c r="F60" s="23">
        <v>0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5192</v>
      </c>
      <c r="D62" s="23">
        <v>200</v>
      </c>
      <c r="E62" s="23">
        <v>200</v>
      </c>
      <c r="F62" s="23">
        <v>1000</v>
      </c>
      <c r="G62" s="170" t="s">
        <v>258</v>
      </c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6131</v>
      </c>
      <c r="D64" s="60">
        <f>SUM(D51:D63)</f>
        <v>1001</v>
      </c>
      <c r="E64" s="60">
        <f>SUM(E51:E63)</f>
        <v>1351</v>
      </c>
      <c r="F64" s="60">
        <f>SUM(F51:F63)</f>
        <v>2151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v>0</v>
      </c>
      <c r="D68" s="64">
        <f>SUM(D64)</f>
        <v>1001</v>
      </c>
      <c r="E68" s="64">
        <f>SUM(E64)</f>
        <v>1351</v>
      </c>
      <c r="F68" s="64">
        <f>SUM(F64)</f>
        <v>2151</v>
      </c>
      <c r="G68" s="25"/>
    </row>
    <row r="69" spans="1:7" ht="15" thickBot="1">
      <c r="A69" s="65" t="s">
        <v>49</v>
      </c>
      <c r="B69" s="65" t="s">
        <v>50</v>
      </c>
      <c r="C69" s="66">
        <v>0</v>
      </c>
      <c r="D69" s="66">
        <f>SUM(D47)</f>
        <v>6205</v>
      </c>
      <c r="E69" s="66">
        <f>SUM(E47)</f>
        <v>7788</v>
      </c>
      <c r="F69" s="66">
        <f>SUM(F47)</f>
        <v>7933</v>
      </c>
      <c r="G69" s="18"/>
    </row>
    <row r="70" spans="1:7" ht="15.75" thickBot="1">
      <c r="A70" s="5"/>
      <c r="B70" s="67" t="s">
        <v>51</v>
      </c>
      <c r="C70" s="68">
        <v>0</v>
      </c>
      <c r="D70" s="68">
        <f>SUM(D69-D68)</f>
        <v>5204</v>
      </c>
      <c r="E70" s="266">
        <f>SUM(E69-E68)</f>
        <v>6437</v>
      </c>
      <c r="F70" s="93">
        <f>SUM(F69-F68)</f>
        <v>5782</v>
      </c>
      <c r="G70" s="5"/>
    </row>
    <row r="71" spans="1:7" ht="15">
      <c r="A71" s="366" t="s">
        <v>86</v>
      </c>
      <c r="B71" s="366"/>
      <c r="C71" s="366"/>
      <c r="D71" s="366"/>
      <c r="E71" s="366"/>
      <c r="F71" s="366"/>
      <c r="G71" s="367"/>
    </row>
    <row r="72" spans="1:7" ht="15">
      <c r="A72" s="108" t="s">
        <v>127</v>
      </c>
      <c r="B72" s="77"/>
      <c r="C72" s="109"/>
      <c r="D72" s="78"/>
      <c r="E72" s="78" t="s">
        <v>128</v>
      </c>
      <c r="F72" s="78"/>
      <c r="G72" s="55"/>
    </row>
    <row r="73" spans="1:7" ht="15">
      <c r="A73" s="108" t="s">
        <v>129</v>
      </c>
      <c r="B73" s="77"/>
      <c r="C73" s="78"/>
      <c r="D73" s="78"/>
      <c r="E73" s="78" t="s">
        <v>130</v>
      </c>
      <c r="F73" s="78"/>
      <c r="G73" s="55"/>
    </row>
    <row r="74" spans="1:7" ht="15">
      <c r="A74" s="108" t="s">
        <v>131</v>
      </c>
      <c r="B74" s="77"/>
      <c r="C74" s="109"/>
      <c r="D74" s="78"/>
      <c r="E74" s="78" t="s">
        <v>132</v>
      </c>
      <c r="F74" s="78"/>
      <c r="G74" s="55"/>
    </row>
    <row r="75" spans="1:7" ht="15">
      <c r="A75" s="340" t="s">
        <v>133</v>
      </c>
      <c r="B75" s="340"/>
      <c r="C75" s="62"/>
      <c r="D75" s="62"/>
      <c r="E75" s="62"/>
      <c r="F75" s="63"/>
      <c r="G75" s="61"/>
    </row>
    <row r="76" spans="1:7" ht="15">
      <c r="A76" s="375">
        <v>41939</v>
      </c>
      <c r="B76" s="340"/>
      <c r="C76" s="62"/>
      <c r="D76" s="62"/>
      <c r="E76" s="62"/>
      <c r="F76" s="63"/>
      <c r="G76" s="61"/>
    </row>
    <row r="77" spans="1:7" ht="15">
      <c r="A77" s="61"/>
      <c r="B77" s="61"/>
      <c r="C77" s="62"/>
      <c r="D77" s="62"/>
      <c r="E77" s="62"/>
      <c r="F77" s="63"/>
      <c r="G77" s="61"/>
    </row>
  </sheetData>
  <sheetProtection/>
  <protectedRanges>
    <protectedRange sqref="C2" name="Oblast10_1"/>
    <protectedRange sqref="C75:G76" name="Oblast9_1"/>
    <protectedRange sqref="C51:G63" name="Oblast8_1"/>
    <protectedRange sqref="C10:G19" name="Oblast4_1"/>
    <protectedRange sqref="C21:G23" name="Oblast3_1"/>
    <protectedRange sqref="C10:G19" name="Oblast2_1"/>
    <protectedRange sqref="C5:G8" name="Oblast1_1"/>
    <protectedRange sqref="C21:G23" name="Oblast6_1"/>
    <protectedRange sqref="C25:G46" name="Oblast7_1"/>
  </protectedRanges>
  <mergeCells count="9">
    <mergeCell ref="A71:G71"/>
    <mergeCell ref="A75:B75"/>
    <mergeCell ref="A76:B76"/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49">
      <selection activeCell="I11" sqref="I11"/>
    </sheetView>
  </sheetViews>
  <sheetFormatPr defaultColWidth="9.00390625" defaultRowHeight="12.75"/>
  <cols>
    <col min="1" max="1" width="15.75390625" style="0" customWidth="1"/>
    <col min="2" max="2" width="29.875" style="0" customWidth="1"/>
    <col min="3" max="3" width="15.75390625" style="0" customWidth="1"/>
    <col min="4" max="4" width="13.75390625" style="0" customWidth="1"/>
    <col min="5" max="6" width="15.75390625" style="0" customWidth="1"/>
  </cols>
  <sheetData>
    <row r="1" spans="1:7" ht="15">
      <c r="A1" s="379" t="s">
        <v>0</v>
      </c>
      <c r="B1" s="380"/>
      <c r="C1" s="380"/>
      <c r="D1" s="380"/>
      <c r="E1" s="381"/>
      <c r="F1" s="181"/>
      <c r="G1" s="132"/>
    </row>
    <row r="2" spans="1:7" ht="18.75">
      <c r="A2" s="382" t="s">
        <v>175</v>
      </c>
      <c r="B2" s="383"/>
      <c r="C2" s="383"/>
      <c r="D2" s="383"/>
      <c r="E2" s="384"/>
      <c r="F2" s="327" t="s">
        <v>292</v>
      </c>
      <c r="G2" s="132"/>
    </row>
    <row r="3" spans="1:7" ht="19.5" thickBot="1">
      <c r="A3" s="382"/>
      <c r="B3" s="383"/>
      <c r="C3" s="383"/>
      <c r="D3" s="383"/>
      <c r="E3" s="384"/>
      <c r="F3" s="182"/>
      <c r="G3" s="132"/>
    </row>
    <row r="4" spans="1:7" ht="15">
      <c r="A4" s="385" t="s">
        <v>176</v>
      </c>
      <c r="B4" s="386"/>
      <c r="C4" s="133" t="s">
        <v>177</v>
      </c>
      <c r="D4" s="133" t="s">
        <v>178</v>
      </c>
      <c r="E4" s="174" t="s">
        <v>179</v>
      </c>
      <c r="F4" s="319" t="s">
        <v>266</v>
      </c>
      <c r="G4" s="132"/>
    </row>
    <row r="5" spans="1:7" ht="15">
      <c r="A5" s="385" t="s">
        <v>180</v>
      </c>
      <c r="B5" s="387"/>
      <c r="C5" s="387"/>
      <c r="D5" s="387"/>
      <c r="E5" s="387"/>
      <c r="F5" s="320"/>
      <c r="G5" s="132"/>
    </row>
    <row r="6" spans="1:7" ht="15">
      <c r="A6" s="388" t="s">
        <v>181</v>
      </c>
      <c r="B6" s="389"/>
      <c r="C6" s="134">
        <v>2269</v>
      </c>
      <c r="D6" s="134">
        <v>2746</v>
      </c>
      <c r="E6" s="175">
        <v>3146</v>
      </c>
      <c r="F6" s="321">
        <v>2904</v>
      </c>
      <c r="G6" s="132"/>
    </row>
    <row r="7" spans="1:7" ht="15">
      <c r="A7" s="388" t="s">
        <v>182</v>
      </c>
      <c r="B7" s="389"/>
      <c r="C7" s="135">
        <v>431</v>
      </c>
      <c r="D7" s="135">
        <v>363</v>
      </c>
      <c r="E7" s="175">
        <v>363</v>
      </c>
      <c r="F7" s="321">
        <v>363</v>
      </c>
      <c r="G7" s="132"/>
    </row>
    <row r="8" spans="1:7" ht="15">
      <c r="A8" s="388" t="s">
        <v>183</v>
      </c>
      <c r="B8" s="389"/>
      <c r="C8" s="135">
        <v>21</v>
      </c>
      <c r="D8" s="135">
        <v>61</v>
      </c>
      <c r="E8" s="175">
        <v>61</v>
      </c>
      <c r="F8" s="321">
        <v>61</v>
      </c>
      <c r="G8" s="132"/>
    </row>
    <row r="9" spans="1:7" ht="15">
      <c r="A9" s="388" t="s">
        <v>184</v>
      </c>
      <c r="B9" s="389"/>
      <c r="C9" s="135">
        <v>152</v>
      </c>
      <c r="D9" s="135">
        <v>182</v>
      </c>
      <c r="E9" s="175">
        <v>182</v>
      </c>
      <c r="F9" s="321">
        <v>182</v>
      </c>
      <c r="G9" s="132"/>
    </row>
    <row r="10" spans="1:7" ht="15">
      <c r="A10" s="388" t="s">
        <v>185</v>
      </c>
      <c r="B10" s="389"/>
      <c r="C10" s="135">
        <v>12</v>
      </c>
      <c r="D10" s="135">
        <v>60</v>
      </c>
      <c r="E10" s="175">
        <v>60</v>
      </c>
      <c r="F10" s="321">
        <v>60</v>
      </c>
      <c r="G10" s="132"/>
    </row>
    <row r="11" spans="1:7" ht="15">
      <c r="A11" s="388" t="s">
        <v>186</v>
      </c>
      <c r="B11" s="389"/>
      <c r="C11" s="135">
        <v>92</v>
      </c>
      <c r="D11" s="135">
        <v>60</v>
      </c>
      <c r="E11" s="175">
        <v>60</v>
      </c>
      <c r="F11" s="321">
        <v>48</v>
      </c>
      <c r="G11" s="132"/>
    </row>
    <row r="12" spans="1:7" ht="15">
      <c r="A12" s="390"/>
      <c r="B12" s="391"/>
      <c r="C12" s="136">
        <f>SUM(C6:C11)</f>
        <v>2977</v>
      </c>
      <c r="D12" s="136">
        <f>SUM(D6:D11)</f>
        <v>3472</v>
      </c>
      <c r="E12" s="176">
        <f>SUM(E6:E11)</f>
        <v>3872</v>
      </c>
      <c r="F12" s="322">
        <f>SUM(F6:F11)</f>
        <v>3618</v>
      </c>
      <c r="G12" s="132"/>
    </row>
    <row r="13" spans="1:7" ht="15">
      <c r="A13" s="385" t="s">
        <v>187</v>
      </c>
      <c r="B13" s="387"/>
      <c r="C13" s="387"/>
      <c r="D13" s="387"/>
      <c r="E13" s="387"/>
      <c r="F13" s="323"/>
      <c r="G13" s="132"/>
    </row>
    <row r="14" spans="1:7" ht="15">
      <c r="A14" s="388" t="s">
        <v>188</v>
      </c>
      <c r="B14" s="389"/>
      <c r="C14" s="134">
        <v>532</v>
      </c>
      <c r="D14" s="134">
        <v>1162</v>
      </c>
      <c r="E14" s="175">
        <v>1331</v>
      </c>
      <c r="F14" s="321">
        <v>1331</v>
      </c>
      <c r="G14" s="132"/>
    </row>
    <row r="15" spans="1:7" ht="15">
      <c r="A15" s="388" t="s">
        <v>189</v>
      </c>
      <c r="B15" s="389"/>
      <c r="C15" s="134">
        <v>1367</v>
      </c>
      <c r="D15" s="134">
        <v>1331</v>
      </c>
      <c r="E15" s="175">
        <v>1452</v>
      </c>
      <c r="F15" s="321">
        <v>1392</v>
      </c>
      <c r="G15" s="132"/>
    </row>
    <row r="16" spans="1:7" ht="15">
      <c r="A16" s="388" t="s">
        <v>190</v>
      </c>
      <c r="B16" s="389"/>
      <c r="C16" s="134">
        <v>2822</v>
      </c>
      <c r="D16" s="134">
        <v>2783</v>
      </c>
      <c r="E16" s="175">
        <v>3267</v>
      </c>
      <c r="F16" s="321">
        <v>3025</v>
      </c>
      <c r="G16" s="132"/>
    </row>
    <row r="17" spans="1:7" ht="15">
      <c r="A17" s="388" t="s">
        <v>191</v>
      </c>
      <c r="B17" s="389"/>
      <c r="C17" s="134">
        <v>26</v>
      </c>
      <c r="D17" s="134">
        <v>48</v>
      </c>
      <c r="E17" s="175">
        <v>48</v>
      </c>
      <c r="F17" s="321">
        <v>48</v>
      </c>
      <c r="G17" s="132"/>
    </row>
    <row r="18" spans="1:7" ht="15">
      <c r="A18" s="385"/>
      <c r="B18" s="386"/>
      <c r="C18" s="136">
        <f>SUM(C14:C17)</f>
        <v>4747</v>
      </c>
      <c r="D18" s="136">
        <f>SUM(D14:D17)</f>
        <v>5324</v>
      </c>
      <c r="E18" s="176">
        <f>SUM(E14:E17)</f>
        <v>6098</v>
      </c>
      <c r="F18" s="322">
        <f>SUM(F14:F17)</f>
        <v>5796</v>
      </c>
      <c r="G18" s="132"/>
    </row>
    <row r="19" spans="1:7" ht="15">
      <c r="A19" s="385" t="s">
        <v>192</v>
      </c>
      <c r="B19" s="387"/>
      <c r="C19" s="387"/>
      <c r="D19" s="387"/>
      <c r="E19" s="387"/>
      <c r="F19" s="323"/>
      <c r="G19" s="132"/>
    </row>
    <row r="20" spans="1:7" ht="15">
      <c r="A20" s="388" t="s">
        <v>193</v>
      </c>
      <c r="B20" s="389"/>
      <c r="C20" s="134">
        <v>453</v>
      </c>
      <c r="D20" s="134">
        <v>605</v>
      </c>
      <c r="E20" s="175">
        <v>605</v>
      </c>
      <c r="F20" s="321">
        <v>605</v>
      </c>
      <c r="G20" s="132"/>
    </row>
    <row r="21" spans="1:7" ht="15">
      <c r="A21" s="388" t="s">
        <v>194</v>
      </c>
      <c r="B21" s="389"/>
      <c r="C21" s="134">
        <v>77</v>
      </c>
      <c r="D21" s="134">
        <v>24</v>
      </c>
      <c r="E21" s="175">
        <v>24</v>
      </c>
      <c r="F21" s="321">
        <v>24</v>
      </c>
      <c r="G21" s="132"/>
    </row>
    <row r="22" spans="1:7" ht="15">
      <c r="A22" s="388" t="s">
        <v>195</v>
      </c>
      <c r="B22" s="389"/>
      <c r="C22" s="134">
        <v>1</v>
      </c>
      <c r="D22" s="134">
        <v>12</v>
      </c>
      <c r="E22" s="175">
        <v>12</v>
      </c>
      <c r="F22" s="321">
        <v>12</v>
      </c>
      <c r="G22" s="132"/>
    </row>
    <row r="23" spans="1:7" ht="15">
      <c r="A23" s="388" t="s">
        <v>196</v>
      </c>
      <c r="B23" s="389"/>
      <c r="C23" s="134">
        <v>76</v>
      </c>
      <c r="D23" s="134">
        <v>85</v>
      </c>
      <c r="E23" s="175">
        <v>85</v>
      </c>
      <c r="F23" s="321">
        <v>85</v>
      </c>
      <c r="G23" s="132"/>
    </row>
    <row r="24" spans="1:7" ht="15">
      <c r="A24" s="390"/>
      <c r="B24" s="391"/>
      <c r="C24" s="136">
        <f>SUM(C20:C23)</f>
        <v>607</v>
      </c>
      <c r="D24" s="136">
        <f>SUM(D20:D23)</f>
        <v>726</v>
      </c>
      <c r="E24" s="176">
        <f>SUM(E20:E23)</f>
        <v>726</v>
      </c>
      <c r="F24" s="322">
        <f>SUM(F20:F23)</f>
        <v>726</v>
      </c>
      <c r="G24" s="132"/>
    </row>
    <row r="25" spans="1:7" ht="15">
      <c r="A25" s="385" t="s">
        <v>197</v>
      </c>
      <c r="B25" s="387"/>
      <c r="C25" s="387"/>
      <c r="D25" s="387"/>
      <c r="E25" s="387"/>
      <c r="F25" s="323"/>
      <c r="G25" s="132"/>
    </row>
    <row r="26" spans="1:7" ht="15">
      <c r="A26" s="388" t="s">
        <v>198</v>
      </c>
      <c r="B26" s="389"/>
      <c r="C26" s="134">
        <v>14</v>
      </c>
      <c r="D26" s="134">
        <v>12</v>
      </c>
      <c r="E26" s="175">
        <v>12</v>
      </c>
      <c r="F26" s="321">
        <v>12</v>
      </c>
      <c r="G26" s="132"/>
    </row>
    <row r="27" spans="1:7" ht="15">
      <c r="A27" s="388" t="s">
        <v>199</v>
      </c>
      <c r="B27" s="389"/>
      <c r="C27" s="135">
        <v>65</v>
      </c>
      <c r="D27" s="135">
        <v>172</v>
      </c>
      <c r="E27" s="177">
        <v>172</v>
      </c>
      <c r="F27" s="324">
        <v>172</v>
      </c>
      <c r="G27" s="132"/>
    </row>
    <row r="28" spans="1:7" ht="15">
      <c r="A28" s="388" t="s">
        <v>200</v>
      </c>
      <c r="B28" s="389"/>
      <c r="C28" s="135">
        <v>0</v>
      </c>
      <c r="D28" s="135">
        <v>6</v>
      </c>
      <c r="E28" s="177">
        <v>6</v>
      </c>
      <c r="F28" s="324">
        <v>6</v>
      </c>
      <c r="G28" s="132"/>
    </row>
    <row r="29" spans="1:7" ht="15">
      <c r="A29" s="388" t="s">
        <v>201</v>
      </c>
      <c r="B29" s="389"/>
      <c r="C29" s="135">
        <v>101</v>
      </c>
      <c r="D29" s="135">
        <v>79</v>
      </c>
      <c r="E29" s="177">
        <v>79</v>
      </c>
      <c r="F29" s="324">
        <v>79</v>
      </c>
      <c r="G29" s="132"/>
    </row>
    <row r="30" spans="1:7" ht="15">
      <c r="A30" s="388" t="s">
        <v>202</v>
      </c>
      <c r="B30" s="389"/>
      <c r="C30" s="135">
        <v>76</v>
      </c>
      <c r="D30" s="135">
        <v>85</v>
      </c>
      <c r="E30" s="177">
        <v>85</v>
      </c>
      <c r="F30" s="324">
        <v>85</v>
      </c>
      <c r="G30" s="132"/>
    </row>
    <row r="31" spans="1:7" ht="15">
      <c r="A31" s="390"/>
      <c r="B31" s="391"/>
      <c r="C31" s="136">
        <f>SUM(C25:C30)</f>
        <v>256</v>
      </c>
      <c r="D31" s="136">
        <f>SUM(D25:D30)</f>
        <v>354</v>
      </c>
      <c r="E31" s="176">
        <f>SUM(E25:E30)</f>
        <v>354</v>
      </c>
      <c r="F31" s="322">
        <f>SUM(F25:F30)</f>
        <v>354</v>
      </c>
      <c r="G31" s="132"/>
    </row>
    <row r="32" spans="1:7" ht="15">
      <c r="A32" s="385" t="s">
        <v>203</v>
      </c>
      <c r="B32" s="387"/>
      <c r="C32" s="387"/>
      <c r="D32" s="387"/>
      <c r="E32" s="387"/>
      <c r="F32" s="323"/>
      <c r="G32" s="132"/>
    </row>
    <row r="33" spans="1:7" ht="15">
      <c r="A33" s="388" t="s">
        <v>204</v>
      </c>
      <c r="B33" s="389"/>
      <c r="C33" s="134">
        <v>565</v>
      </c>
      <c r="D33" s="134">
        <v>761</v>
      </c>
      <c r="E33" s="175">
        <v>644</v>
      </c>
      <c r="F33" s="321">
        <v>644</v>
      </c>
      <c r="G33" s="132"/>
    </row>
    <row r="34" spans="1:7" ht="15">
      <c r="A34" s="388" t="s">
        <v>205</v>
      </c>
      <c r="B34" s="389"/>
      <c r="C34" s="134">
        <v>2174</v>
      </c>
      <c r="D34" s="134">
        <v>2127</v>
      </c>
      <c r="E34" s="175">
        <v>2127</v>
      </c>
      <c r="F34" s="321">
        <v>2127</v>
      </c>
      <c r="G34" s="132"/>
    </row>
    <row r="35" spans="1:7" ht="15">
      <c r="A35" s="388" t="s">
        <v>206</v>
      </c>
      <c r="B35" s="389"/>
      <c r="C35" s="134">
        <v>3876</v>
      </c>
      <c r="D35" s="134">
        <v>3488</v>
      </c>
      <c r="E35" s="175">
        <v>3815</v>
      </c>
      <c r="F35" s="321">
        <v>3706</v>
      </c>
      <c r="G35" s="132"/>
    </row>
    <row r="36" spans="1:7" ht="15">
      <c r="A36" s="385"/>
      <c r="B36" s="386"/>
      <c r="C36" s="136">
        <f>SUM(C32:C35)</f>
        <v>6615</v>
      </c>
      <c r="D36" s="136">
        <f>SUM(D32:D35)</f>
        <v>6376</v>
      </c>
      <c r="E36" s="176">
        <f>SUM(E32:E35)</f>
        <v>6586</v>
      </c>
      <c r="F36" s="322">
        <f>SUM(F32:F35)</f>
        <v>6477</v>
      </c>
      <c r="G36" s="132"/>
    </row>
    <row r="37" spans="1:7" ht="15">
      <c r="A37" s="385" t="s">
        <v>207</v>
      </c>
      <c r="B37" s="387"/>
      <c r="C37" s="387"/>
      <c r="D37" s="387"/>
      <c r="E37" s="387"/>
      <c r="F37" s="323"/>
      <c r="G37" s="132"/>
    </row>
    <row r="38" spans="1:7" ht="15">
      <c r="A38" s="388" t="s">
        <v>208</v>
      </c>
      <c r="B38" s="389"/>
      <c r="C38" s="134">
        <v>1902</v>
      </c>
      <c r="D38" s="134">
        <v>1725</v>
      </c>
      <c r="E38" s="175">
        <v>1840</v>
      </c>
      <c r="F38" s="321">
        <v>1840</v>
      </c>
      <c r="G38" s="132"/>
    </row>
    <row r="39" spans="1:7" ht="15">
      <c r="A39" s="388" t="s">
        <v>209</v>
      </c>
      <c r="B39" s="389"/>
      <c r="C39" s="134">
        <v>993</v>
      </c>
      <c r="D39" s="134">
        <v>1113</v>
      </c>
      <c r="E39" s="175">
        <v>1210</v>
      </c>
      <c r="F39" s="321">
        <v>1210</v>
      </c>
      <c r="G39" s="132"/>
    </row>
    <row r="40" spans="1:7" ht="15">
      <c r="A40" s="388" t="s">
        <v>210</v>
      </c>
      <c r="B40" s="389"/>
      <c r="C40" s="134">
        <v>883</v>
      </c>
      <c r="D40" s="134">
        <v>805</v>
      </c>
      <c r="E40" s="175">
        <v>575</v>
      </c>
      <c r="F40" s="321">
        <v>575</v>
      </c>
      <c r="G40" s="132"/>
    </row>
    <row r="41" spans="1:7" ht="15">
      <c r="A41" s="385"/>
      <c r="B41" s="386"/>
      <c r="C41" s="136">
        <f>SUM(C37:C40)</f>
        <v>3778</v>
      </c>
      <c r="D41" s="136">
        <f>SUM(D37:D40)</f>
        <v>3643</v>
      </c>
      <c r="E41" s="176">
        <f>SUM(E37:E40)</f>
        <v>3625</v>
      </c>
      <c r="F41" s="322">
        <f>SUM(F37:F40)</f>
        <v>3625</v>
      </c>
      <c r="G41" s="132"/>
    </row>
    <row r="42" spans="1:7" ht="15">
      <c r="A42" s="385" t="s">
        <v>211</v>
      </c>
      <c r="B42" s="387"/>
      <c r="C42" s="387"/>
      <c r="D42" s="387"/>
      <c r="E42" s="387"/>
      <c r="F42" s="323"/>
      <c r="G42" s="132"/>
    </row>
    <row r="43" spans="1:7" ht="15">
      <c r="A43" s="388" t="s">
        <v>212</v>
      </c>
      <c r="B43" s="389"/>
      <c r="C43" s="134">
        <v>1016</v>
      </c>
      <c r="D43" s="134">
        <v>1210</v>
      </c>
      <c r="E43" s="175">
        <v>1089</v>
      </c>
      <c r="F43" s="321">
        <v>1089</v>
      </c>
      <c r="G43" s="132"/>
    </row>
    <row r="44" spans="1:7" ht="15">
      <c r="A44" s="388" t="s">
        <v>213</v>
      </c>
      <c r="B44" s="389"/>
      <c r="C44" s="134">
        <v>105</v>
      </c>
      <c r="D44" s="134">
        <v>121</v>
      </c>
      <c r="E44" s="175">
        <v>121</v>
      </c>
      <c r="F44" s="321">
        <v>121</v>
      </c>
      <c r="G44" s="132"/>
    </row>
    <row r="45" spans="1:7" ht="15">
      <c r="A45" s="388" t="s">
        <v>214</v>
      </c>
      <c r="B45" s="389"/>
      <c r="C45" s="134">
        <v>18</v>
      </c>
      <c r="D45" s="134">
        <v>121</v>
      </c>
      <c r="E45" s="175">
        <v>121</v>
      </c>
      <c r="F45" s="321">
        <v>121</v>
      </c>
      <c r="G45" s="132"/>
    </row>
    <row r="46" spans="1:7" ht="15">
      <c r="A46" s="385"/>
      <c r="B46" s="386"/>
      <c r="C46" s="136">
        <f>SUM(C42:C45)</f>
        <v>1139</v>
      </c>
      <c r="D46" s="136">
        <f>SUM(D42:D45)</f>
        <v>1452</v>
      </c>
      <c r="E46" s="176">
        <f>SUM(E42:E45)</f>
        <v>1331</v>
      </c>
      <c r="F46" s="322">
        <f>SUM(F42:F45)</f>
        <v>1331</v>
      </c>
      <c r="G46" s="132"/>
    </row>
    <row r="47" spans="1:7" ht="15">
      <c r="A47" s="385" t="s">
        <v>215</v>
      </c>
      <c r="B47" s="387"/>
      <c r="C47" s="387"/>
      <c r="D47" s="387"/>
      <c r="E47" s="387"/>
      <c r="F47" s="323"/>
      <c r="G47" s="132"/>
    </row>
    <row r="48" spans="1:7" ht="15">
      <c r="A48" s="388" t="s">
        <v>216</v>
      </c>
      <c r="B48" s="389"/>
      <c r="C48" s="135">
        <v>273</v>
      </c>
      <c r="D48" s="135">
        <v>413</v>
      </c>
      <c r="E48" s="177">
        <v>363</v>
      </c>
      <c r="F48" s="324">
        <v>363</v>
      </c>
      <c r="G48" s="132"/>
    </row>
    <row r="49" spans="1:7" ht="15">
      <c r="A49" s="388" t="s">
        <v>217</v>
      </c>
      <c r="B49" s="389"/>
      <c r="C49" s="135">
        <v>177</v>
      </c>
      <c r="D49" s="135">
        <v>121</v>
      </c>
      <c r="E49" s="177">
        <v>121</v>
      </c>
      <c r="F49" s="324">
        <v>121</v>
      </c>
      <c r="G49" s="132"/>
    </row>
    <row r="50" spans="1:7" ht="15">
      <c r="A50" s="388" t="s">
        <v>218</v>
      </c>
      <c r="B50" s="389"/>
      <c r="C50" s="135">
        <v>203</v>
      </c>
      <c r="D50" s="135">
        <v>392</v>
      </c>
      <c r="E50" s="177">
        <v>242</v>
      </c>
      <c r="F50" s="324">
        <v>242</v>
      </c>
      <c r="G50" s="132"/>
    </row>
    <row r="51" spans="1:7" ht="15">
      <c r="A51" s="388" t="s">
        <v>219</v>
      </c>
      <c r="B51" s="389"/>
      <c r="C51" s="135">
        <v>202</v>
      </c>
      <c r="D51" s="135">
        <v>332</v>
      </c>
      <c r="E51" s="177">
        <v>303</v>
      </c>
      <c r="F51" s="324">
        <v>303</v>
      </c>
      <c r="G51" s="132"/>
    </row>
    <row r="52" spans="1:7" ht="15">
      <c r="A52" s="388" t="s">
        <v>220</v>
      </c>
      <c r="B52" s="389"/>
      <c r="C52" s="135">
        <v>113</v>
      </c>
      <c r="D52" s="135">
        <v>231</v>
      </c>
      <c r="E52" s="177">
        <v>181</v>
      </c>
      <c r="F52" s="324">
        <v>181</v>
      </c>
      <c r="G52" s="132"/>
    </row>
    <row r="53" spans="1:7" ht="15">
      <c r="A53" s="390"/>
      <c r="B53" s="391"/>
      <c r="C53" s="136">
        <f>SUM(C47:C52)</f>
        <v>968</v>
      </c>
      <c r="D53" s="136">
        <f>SUM(D47:D52)</f>
        <v>1489</v>
      </c>
      <c r="E53" s="176">
        <f>SUM(E47:E52)</f>
        <v>1210</v>
      </c>
      <c r="F53" s="322">
        <f>SUM(F47:F52)</f>
        <v>1210</v>
      </c>
      <c r="G53" s="132"/>
    </row>
    <row r="54" spans="1:7" ht="15">
      <c r="A54" s="385" t="s">
        <v>221</v>
      </c>
      <c r="B54" s="387"/>
      <c r="C54" s="387"/>
      <c r="D54" s="387"/>
      <c r="E54" s="387"/>
      <c r="F54" s="323"/>
      <c r="G54" s="132"/>
    </row>
    <row r="55" spans="1:7" ht="15">
      <c r="A55" s="388" t="s">
        <v>222</v>
      </c>
      <c r="B55" s="389"/>
      <c r="C55" s="135">
        <v>318</v>
      </c>
      <c r="D55" s="135">
        <v>303</v>
      </c>
      <c r="E55" s="177">
        <v>303</v>
      </c>
      <c r="F55" s="324">
        <v>303</v>
      </c>
      <c r="G55" s="132"/>
    </row>
    <row r="56" spans="1:7" ht="15">
      <c r="A56" s="390"/>
      <c r="B56" s="391"/>
      <c r="C56" s="136">
        <f>SUM(C55)</f>
        <v>318</v>
      </c>
      <c r="D56" s="136">
        <f>SUM(D55)</f>
        <v>303</v>
      </c>
      <c r="E56" s="176">
        <f>SUM(E55)</f>
        <v>303</v>
      </c>
      <c r="F56" s="322">
        <f>SUM(F55)</f>
        <v>303</v>
      </c>
      <c r="G56" s="132"/>
    </row>
    <row r="57" spans="1:7" ht="15">
      <c r="A57" s="385" t="s">
        <v>223</v>
      </c>
      <c r="B57" s="387"/>
      <c r="C57" s="387"/>
      <c r="D57" s="387"/>
      <c r="E57" s="387"/>
      <c r="F57" s="323"/>
      <c r="G57" s="132"/>
    </row>
    <row r="58" spans="1:7" ht="15">
      <c r="A58" s="388" t="s">
        <v>224</v>
      </c>
      <c r="B58" s="389"/>
      <c r="C58" s="135">
        <v>110</v>
      </c>
      <c r="D58" s="135">
        <v>60</v>
      </c>
      <c r="E58" s="177">
        <v>60</v>
      </c>
      <c r="F58" s="324">
        <v>60</v>
      </c>
      <c r="G58" s="132"/>
    </row>
    <row r="59" spans="1:7" ht="15">
      <c r="A59" s="390"/>
      <c r="B59" s="391"/>
      <c r="C59" s="136">
        <f>SUM(C58)</f>
        <v>110</v>
      </c>
      <c r="D59" s="136">
        <f>SUM(D58)</f>
        <v>60</v>
      </c>
      <c r="E59" s="176">
        <f>SUM(E58)</f>
        <v>60</v>
      </c>
      <c r="F59" s="322">
        <f>SUM(F58)</f>
        <v>60</v>
      </c>
      <c r="G59" s="132"/>
    </row>
    <row r="60" spans="1:7" ht="15">
      <c r="A60" s="390"/>
      <c r="B60" s="396"/>
      <c r="C60" s="396"/>
      <c r="D60" s="396"/>
      <c r="E60" s="396"/>
      <c r="F60" s="325"/>
      <c r="G60" s="132"/>
    </row>
    <row r="61" spans="1:7" ht="15.75" thickBot="1">
      <c r="A61" s="392" t="s">
        <v>1</v>
      </c>
      <c r="B61" s="393"/>
      <c r="C61" s="183">
        <f>SUM(C12+C18+C24+C31+C36+C41+C46+C53+C56+C59)</f>
        <v>21515</v>
      </c>
      <c r="D61" s="183">
        <f>SUM(D12+D18+D24+D31+D36+D41+D46+D53+D56+D59)</f>
        <v>23199</v>
      </c>
      <c r="E61" s="326">
        <f>SUM(E12+E18+E24+E31+E36+E41+E46+E53+E56+E59)</f>
        <v>24165</v>
      </c>
      <c r="F61" s="178">
        <f>SUM(F12+F18+F24+F31+F36+F41+F46+F53+F56+F59)</f>
        <v>23500</v>
      </c>
      <c r="G61" s="132"/>
    </row>
    <row r="62" spans="1:7" ht="15">
      <c r="A62" s="137" t="s">
        <v>0</v>
      </c>
      <c r="B62" s="132"/>
      <c r="C62" s="132"/>
      <c r="D62" s="132"/>
      <c r="E62" s="137" t="s">
        <v>0</v>
      </c>
      <c r="F62" s="179"/>
      <c r="G62" s="132"/>
    </row>
    <row r="63" spans="1:7" ht="15">
      <c r="A63" s="138" t="s">
        <v>0</v>
      </c>
      <c r="B63" s="132"/>
      <c r="C63" s="132"/>
      <c r="D63" s="132"/>
      <c r="E63" s="139" t="s">
        <v>0</v>
      </c>
      <c r="F63" s="139"/>
      <c r="G63" s="132"/>
    </row>
    <row r="64" spans="1:7" ht="15">
      <c r="A64" s="394" t="s">
        <v>225</v>
      </c>
      <c r="B64" s="394"/>
      <c r="C64" s="132"/>
      <c r="D64" s="395" t="s">
        <v>226</v>
      </c>
      <c r="E64" s="395"/>
      <c r="F64" s="146"/>
      <c r="G64" s="132"/>
    </row>
    <row r="65" spans="1:7" ht="15">
      <c r="A65" s="132"/>
      <c r="B65" s="132"/>
      <c r="C65" s="132"/>
      <c r="D65" s="132"/>
      <c r="E65" s="132"/>
      <c r="F65" s="132"/>
      <c r="G65" s="132"/>
    </row>
    <row r="66" spans="1:7" ht="15">
      <c r="A66" s="132"/>
      <c r="B66" s="132"/>
      <c r="C66" s="132"/>
      <c r="D66" s="132"/>
      <c r="E66" s="132"/>
      <c r="F66" s="132"/>
      <c r="G66" s="132"/>
    </row>
  </sheetData>
  <sheetProtection/>
  <mergeCells count="63">
    <mergeCell ref="A61:B61"/>
    <mergeCell ref="A64:B64"/>
    <mergeCell ref="D64:E64"/>
    <mergeCell ref="A55:B55"/>
    <mergeCell ref="A56:B56"/>
    <mergeCell ref="A57:E57"/>
    <mergeCell ref="A58:B58"/>
    <mergeCell ref="A59:B59"/>
    <mergeCell ref="A60:E60"/>
    <mergeCell ref="A49:B49"/>
    <mergeCell ref="A50:B50"/>
    <mergeCell ref="A51:B51"/>
    <mergeCell ref="A52:B52"/>
    <mergeCell ref="A53:B53"/>
    <mergeCell ref="A54:E54"/>
    <mergeCell ref="A43:B43"/>
    <mergeCell ref="A44:B44"/>
    <mergeCell ref="A45:B45"/>
    <mergeCell ref="A46:B46"/>
    <mergeCell ref="A47:E47"/>
    <mergeCell ref="A48:B48"/>
    <mergeCell ref="A37:E37"/>
    <mergeCell ref="A38:B38"/>
    <mergeCell ref="A39:B39"/>
    <mergeCell ref="A40:B40"/>
    <mergeCell ref="A41:B41"/>
    <mergeCell ref="A42:E42"/>
    <mergeCell ref="A31:B31"/>
    <mergeCell ref="A32:E32"/>
    <mergeCell ref="A33:B33"/>
    <mergeCell ref="A34:B34"/>
    <mergeCell ref="A35:B35"/>
    <mergeCell ref="A36:B36"/>
    <mergeCell ref="A25:E25"/>
    <mergeCell ref="A26:B26"/>
    <mergeCell ref="A27:B27"/>
    <mergeCell ref="A28:B28"/>
    <mergeCell ref="A29:B29"/>
    <mergeCell ref="A30:B30"/>
    <mergeCell ref="A19:E19"/>
    <mergeCell ref="A20:B20"/>
    <mergeCell ref="A21:B21"/>
    <mergeCell ref="A22:B22"/>
    <mergeCell ref="A23:B23"/>
    <mergeCell ref="A24:B24"/>
    <mergeCell ref="A13:E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E1"/>
    <mergeCell ref="A2:E2"/>
    <mergeCell ref="A3:E3"/>
    <mergeCell ref="A4:B4"/>
    <mergeCell ref="A5:E5"/>
    <mergeCell ref="A6:B6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31">
      <selection activeCell="J19" sqref="J19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355" t="s">
        <v>293</v>
      </c>
      <c r="B1" s="355"/>
      <c r="C1" s="355"/>
      <c r="D1" s="355"/>
      <c r="E1" s="355"/>
      <c r="F1" s="355"/>
      <c r="G1" s="355"/>
    </row>
    <row r="2" spans="1:7" ht="16.5" thickBot="1">
      <c r="A2" s="356"/>
      <c r="B2" s="357"/>
      <c r="C2" s="376" t="s">
        <v>231</v>
      </c>
      <c r="D2" s="377"/>
      <c r="E2" s="377"/>
      <c r="F2" s="377"/>
      <c r="G2" s="378"/>
    </row>
    <row r="3" spans="1:7" ht="57" thickBot="1">
      <c r="A3" s="14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v>505</v>
      </c>
      <c r="D4" s="8">
        <v>460</v>
      </c>
      <c r="E4" s="8">
        <v>479</v>
      </c>
      <c r="F4" s="8">
        <v>479</v>
      </c>
      <c r="G4" s="9"/>
    </row>
    <row r="5" spans="1:7" ht="14.25">
      <c r="A5" s="333" t="s">
        <v>9</v>
      </c>
      <c r="B5" s="10" t="s">
        <v>10</v>
      </c>
      <c r="C5" s="11"/>
      <c r="D5" s="12"/>
      <c r="E5" s="12"/>
      <c r="F5" s="12"/>
      <c r="G5" s="13"/>
    </row>
    <row r="6" spans="1:7" ht="14.25">
      <c r="A6" s="334"/>
      <c r="B6" s="14" t="s">
        <v>11</v>
      </c>
      <c r="C6" s="15" t="s">
        <v>0</v>
      </c>
      <c r="D6" s="16"/>
      <c r="E6" s="16"/>
      <c r="F6" s="16"/>
      <c r="G6" s="17"/>
    </row>
    <row r="7" spans="1:7" ht="15.75" thickBot="1">
      <c r="A7" s="334"/>
      <c r="B7" s="28" t="s">
        <v>232</v>
      </c>
      <c r="C7" s="15"/>
      <c r="D7" s="16">
        <v>460</v>
      </c>
      <c r="E7" s="16">
        <v>479</v>
      </c>
      <c r="F7" s="16">
        <v>479</v>
      </c>
      <c r="G7" s="147"/>
    </row>
    <row r="8" spans="1:7" ht="15.75" thickBot="1">
      <c r="A8" s="5">
        <v>502</v>
      </c>
      <c r="B8" s="5" t="s">
        <v>13</v>
      </c>
      <c r="C8" s="22">
        <v>1700</v>
      </c>
      <c r="D8" s="23">
        <v>1520</v>
      </c>
      <c r="E8" s="23">
        <v>1600</v>
      </c>
      <c r="F8" s="23">
        <v>1600</v>
      </c>
      <c r="G8" s="24"/>
    </row>
    <row r="9" spans="1:7" ht="14.25">
      <c r="A9" s="335" t="s">
        <v>9</v>
      </c>
      <c r="B9" s="25" t="s">
        <v>14</v>
      </c>
      <c r="C9" s="26">
        <v>10</v>
      </c>
      <c r="D9" s="27">
        <v>10</v>
      </c>
      <c r="E9" s="27">
        <v>10</v>
      </c>
      <c r="F9" s="27">
        <v>10</v>
      </c>
      <c r="G9" s="13"/>
    </row>
    <row r="10" spans="1:7" ht="15">
      <c r="A10" s="336"/>
      <c r="B10" s="28" t="s">
        <v>233</v>
      </c>
      <c r="C10" s="11">
        <v>1608</v>
      </c>
      <c r="D10" s="12">
        <v>1420</v>
      </c>
      <c r="E10" s="12">
        <v>1500</v>
      </c>
      <c r="F10" s="12">
        <v>1500</v>
      </c>
      <c r="G10" s="148"/>
    </row>
    <row r="11" spans="1:7" ht="14.25">
      <c r="A11" s="336"/>
      <c r="B11" s="28" t="s">
        <v>234</v>
      </c>
      <c r="C11" s="15">
        <v>82</v>
      </c>
      <c r="D11" s="16">
        <v>90</v>
      </c>
      <c r="E11" s="16">
        <v>90</v>
      </c>
      <c r="F11" s="16">
        <v>90</v>
      </c>
      <c r="G11" s="17"/>
    </row>
    <row r="12" spans="1:7" ht="15" thickBot="1">
      <c r="A12" s="337"/>
      <c r="B12" s="18" t="s">
        <v>56</v>
      </c>
      <c r="C12" s="30"/>
      <c r="D12" s="31"/>
      <c r="E12" s="31"/>
      <c r="F12" s="31"/>
      <c r="G12" s="32"/>
    </row>
    <row r="13" spans="1:7" ht="15.75" thickBot="1">
      <c r="A13" s="33">
        <v>504</v>
      </c>
      <c r="B13" s="6" t="s">
        <v>16</v>
      </c>
      <c r="C13" s="7"/>
      <c r="D13" s="8">
        <v>0</v>
      </c>
      <c r="E13" s="8">
        <v>0</v>
      </c>
      <c r="F13" s="8">
        <v>0</v>
      </c>
      <c r="G13" s="9"/>
    </row>
    <row r="14" spans="1:7" ht="15.75" thickBot="1">
      <c r="A14" s="5">
        <v>511</v>
      </c>
      <c r="B14" s="5" t="s">
        <v>3</v>
      </c>
      <c r="C14" s="22">
        <v>6242</v>
      </c>
      <c r="D14" s="23">
        <v>8869</v>
      </c>
      <c r="E14" s="23">
        <v>10392</v>
      </c>
      <c r="F14" s="23">
        <v>7351</v>
      </c>
      <c r="G14" s="397" t="s">
        <v>297</v>
      </c>
    </row>
    <row r="15" spans="1:7" ht="15.75" thickBot="1">
      <c r="A15" s="6">
        <v>512</v>
      </c>
      <c r="B15" s="5" t="s">
        <v>17</v>
      </c>
      <c r="C15" s="7">
        <v>0</v>
      </c>
      <c r="D15" s="8">
        <v>0</v>
      </c>
      <c r="E15" s="8">
        <v>3</v>
      </c>
      <c r="F15" s="8">
        <v>3</v>
      </c>
      <c r="G15" s="149"/>
    </row>
    <row r="16" spans="1:7" ht="15.75" thickBot="1">
      <c r="A16" s="5">
        <v>513</v>
      </c>
      <c r="B16" s="5" t="s">
        <v>18</v>
      </c>
      <c r="C16" s="22">
        <v>0</v>
      </c>
      <c r="D16" s="23">
        <v>0</v>
      </c>
      <c r="E16" s="23">
        <v>0</v>
      </c>
      <c r="F16" s="23">
        <v>0</v>
      </c>
      <c r="G16" s="34"/>
    </row>
    <row r="17" spans="1:7" ht="15.75" thickBot="1">
      <c r="A17" s="5">
        <v>518</v>
      </c>
      <c r="B17" s="5" t="s">
        <v>19</v>
      </c>
      <c r="C17" s="22">
        <v>359</v>
      </c>
      <c r="D17" s="23">
        <v>725</v>
      </c>
      <c r="E17" s="23">
        <v>604</v>
      </c>
      <c r="F17" s="23">
        <v>604</v>
      </c>
      <c r="G17" s="24"/>
    </row>
    <row r="18" spans="1:7" ht="15">
      <c r="A18" s="35" t="s">
        <v>9</v>
      </c>
      <c r="B18" s="25" t="s">
        <v>20</v>
      </c>
      <c r="C18" s="36"/>
      <c r="D18" s="37"/>
      <c r="E18" s="70"/>
      <c r="F18" s="70"/>
      <c r="G18" s="53"/>
    </row>
    <row r="19" spans="1:7" ht="15">
      <c r="A19" s="33"/>
      <c r="B19" s="28" t="s">
        <v>21</v>
      </c>
      <c r="C19" s="38"/>
      <c r="D19" s="39"/>
      <c r="E19" s="69"/>
      <c r="F19" s="69"/>
      <c r="G19" s="71"/>
    </row>
    <row r="20" spans="1:7" ht="15.75" thickBot="1">
      <c r="A20" s="33"/>
      <c r="B20" s="28" t="s">
        <v>235</v>
      </c>
      <c r="C20" s="113">
        <v>359</v>
      </c>
      <c r="D20" s="114">
        <v>725</v>
      </c>
      <c r="E20" s="150">
        <v>604</v>
      </c>
      <c r="F20" s="150">
        <v>604</v>
      </c>
      <c r="G20" s="38"/>
    </row>
    <row r="21" spans="1:7" ht="15.75" thickBot="1">
      <c r="A21" s="40">
        <v>521</v>
      </c>
      <c r="B21" s="5" t="s">
        <v>22</v>
      </c>
      <c r="C21" s="22">
        <v>1768</v>
      </c>
      <c r="D21" s="23">
        <v>0</v>
      </c>
      <c r="E21" s="23">
        <f>SUM(E22:E25)</f>
        <v>2084</v>
      </c>
      <c r="F21" s="23">
        <f>SUM(F22:F25)</f>
        <v>2084</v>
      </c>
      <c r="G21" s="151"/>
    </row>
    <row r="22" spans="1:7" ht="14.25">
      <c r="A22" s="35" t="s">
        <v>9</v>
      </c>
      <c r="B22" s="41" t="s">
        <v>236</v>
      </c>
      <c r="C22" s="11">
        <v>1768</v>
      </c>
      <c r="D22" s="12"/>
      <c r="E22" s="12">
        <f>1125+889</f>
        <v>2014</v>
      </c>
      <c r="F22" s="12">
        <f>1125+889</f>
        <v>2014</v>
      </c>
      <c r="G22" s="64"/>
    </row>
    <row r="23" spans="1:7" ht="14.25">
      <c r="A23" s="42"/>
      <c r="B23" s="28" t="s">
        <v>237</v>
      </c>
      <c r="C23" s="15"/>
      <c r="D23" s="16"/>
      <c r="E23" s="16">
        <v>70</v>
      </c>
      <c r="F23" s="16">
        <v>70</v>
      </c>
      <c r="G23" s="152"/>
    </row>
    <row r="24" spans="1:7" ht="14.25">
      <c r="A24" s="42"/>
      <c r="B24" s="42" t="s">
        <v>25</v>
      </c>
      <c r="C24" s="43"/>
      <c r="D24" s="44"/>
      <c r="E24" s="44">
        <v>0</v>
      </c>
      <c r="F24" s="44">
        <v>0</v>
      </c>
      <c r="G24" s="153"/>
    </row>
    <row r="25" spans="1:7" ht="15" thickBot="1">
      <c r="A25" s="18"/>
      <c r="B25" s="14" t="s">
        <v>26</v>
      </c>
      <c r="C25" s="45"/>
      <c r="D25" s="31"/>
      <c r="E25" s="31">
        <v>0</v>
      </c>
      <c r="F25" s="31">
        <v>0</v>
      </c>
      <c r="G25" s="66"/>
    </row>
    <row r="26" spans="1:7" ht="15.75" thickBot="1">
      <c r="A26" s="5">
        <v>524</v>
      </c>
      <c r="B26" s="5" t="s">
        <v>27</v>
      </c>
      <c r="C26" s="22">
        <v>594</v>
      </c>
      <c r="D26" s="23">
        <v>0</v>
      </c>
      <c r="E26" s="23">
        <v>725</v>
      </c>
      <c r="F26" s="23">
        <v>725</v>
      </c>
      <c r="G26" s="151"/>
    </row>
    <row r="27" spans="1:7" ht="15.75" thickBot="1">
      <c r="A27" s="154">
        <v>525</v>
      </c>
      <c r="B27" s="154" t="s">
        <v>28</v>
      </c>
      <c r="C27" s="155">
        <v>0</v>
      </c>
      <c r="D27" s="156">
        <v>0</v>
      </c>
      <c r="E27" s="156">
        <v>0</v>
      </c>
      <c r="F27" s="156">
        <v>0</v>
      </c>
      <c r="G27" s="157"/>
    </row>
    <row r="28" spans="1:7" ht="15.75" thickBot="1">
      <c r="A28" s="5">
        <v>527</v>
      </c>
      <c r="B28" s="5" t="s">
        <v>57</v>
      </c>
      <c r="C28" s="22">
        <v>0</v>
      </c>
      <c r="D28" s="23">
        <v>0</v>
      </c>
      <c r="E28" s="23">
        <v>0</v>
      </c>
      <c r="F28" s="23">
        <v>0</v>
      </c>
      <c r="G28" s="24"/>
    </row>
    <row r="29" spans="1:7" ht="15.75" thickBot="1">
      <c r="A29" s="5">
        <v>528</v>
      </c>
      <c r="B29" s="5" t="s">
        <v>58</v>
      </c>
      <c r="C29" s="22">
        <v>0</v>
      </c>
      <c r="D29" s="23">
        <v>0</v>
      </c>
      <c r="E29" s="23">
        <v>110</v>
      </c>
      <c r="F29" s="23">
        <v>110</v>
      </c>
      <c r="G29" s="24"/>
    </row>
    <row r="30" spans="1:7" ht="15.75" thickBot="1">
      <c r="A30" s="5">
        <v>531</v>
      </c>
      <c r="B30" s="5" t="s">
        <v>29</v>
      </c>
      <c r="C30" s="22">
        <v>2</v>
      </c>
      <c r="D30" s="23">
        <v>0</v>
      </c>
      <c r="E30" s="23">
        <v>3</v>
      </c>
      <c r="F30" s="23">
        <v>3</v>
      </c>
      <c r="G30" s="24"/>
    </row>
    <row r="31" spans="1:7" ht="15.75" thickBot="1">
      <c r="A31" s="5">
        <v>538</v>
      </c>
      <c r="B31" s="5" t="s">
        <v>30</v>
      </c>
      <c r="C31" s="22">
        <v>59</v>
      </c>
      <c r="D31" s="23">
        <v>100</v>
      </c>
      <c r="E31" s="23">
        <v>50</v>
      </c>
      <c r="F31" s="23">
        <v>50</v>
      </c>
      <c r="G31" s="24"/>
    </row>
    <row r="32" spans="1:7" ht="15.75" thickBot="1">
      <c r="A32" s="5">
        <v>542</v>
      </c>
      <c r="B32" s="5" t="s">
        <v>31</v>
      </c>
      <c r="C32" s="22">
        <v>0</v>
      </c>
      <c r="D32" s="48">
        <v>0</v>
      </c>
      <c r="E32" s="48">
        <v>0</v>
      </c>
      <c r="F32" s="48">
        <v>0</v>
      </c>
      <c r="G32" s="24"/>
    </row>
    <row r="33" spans="1:7" ht="15.75" thickBot="1">
      <c r="A33" s="5">
        <v>543</v>
      </c>
      <c r="B33" s="5" t="s">
        <v>32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549</v>
      </c>
      <c r="B34" s="5" t="s">
        <v>34</v>
      </c>
      <c r="C34" s="22">
        <v>0</v>
      </c>
      <c r="D34" s="23">
        <v>0</v>
      </c>
      <c r="E34" s="23">
        <v>5</v>
      </c>
      <c r="F34" s="23">
        <v>5</v>
      </c>
      <c r="G34" s="24"/>
    </row>
    <row r="35" spans="1:7" ht="15.75" thickBot="1">
      <c r="A35" s="49">
        <v>556</v>
      </c>
      <c r="B35" s="5" t="s">
        <v>106</v>
      </c>
      <c r="C35" s="22">
        <v>164</v>
      </c>
      <c r="D35" s="23">
        <v>300</v>
      </c>
      <c r="E35" s="23">
        <v>300</v>
      </c>
      <c r="F35" s="23">
        <v>300</v>
      </c>
      <c r="G35" s="24"/>
    </row>
    <row r="36" spans="1:7" ht="15.75" thickBot="1">
      <c r="A36" s="49">
        <v>557</v>
      </c>
      <c r="B36" s="5" t="s">
        <v>107</v>
      </c>
      <c r="C36" s="22">
        <v>68</v>
      </c>
      <c r="D36" s="23">
        <v>30</v>
      </c>
      <c r="E36" s="23">
        <v>30</v>
      </c>
      <c r="F36" s="23">
        <v>30</v>
      </c>
      <c r="G36" s="24"/>
    </row>
    <row r="37" spans="1:7" ht="15.75" thickBot="1">
      <c r="A37" s="6">
        <v>558</v>
      </c>
      <c r="B37" s="5" t="s">
        <v>109</v>
      </c>
      <c r="C37" s="22">
        <v>6</v>
      </c>
      <c r="D37" s="23">
        <v>0</v>
      </c>
      <c r="E37" s="23">
        <v>800</v>
      </c>
      <c r="F37" s="23">
        <v>800</v>
      </c>
      <c r="G37" s="24"/>
    </row>
    <row r="38" spans="1:7" ht="15">
      <c r="A38" s="94">
        <v>569</v>
      </c>
      <c r="B38" s="94" t="s">
        <v>35</v>
      </c>
      <c r="C38" s="95">
        <v>1</v>
      </c>
      <c r="D38" s="70">
        <v>0</v>
      </c>
      <c r="E38" s="70">
        <v>0</v>
      </c>
      <c r="F38" s="70">
        <v>0</v>
      </c>
      <c r="G38" s="96"/>
    </row>
    <row r="39" spans="1:7" ht="15">
      <c r="A39" s="33">
        <v>595</v>
      </c>
      <c r="B39" s="33" t="s">
        <v>238</v>
      </c>
      <c r="C39" s="158">
        <v>16</v>
      </c>
      <c r="D39" s="48"/>
      <c r="E39" s="48"/>
      <c r="F39" s="48"/>
      <c r="G39" s="159"/>
    </row>
    <row r="40" spans="1:7" ht="15.75" thickBot="1">
      <c r="A40" s="97"/>
      <c r="B40" s="97" t="s">
        <v>59</v>
      </c>
      <c r="C40" s="98"/>
      <c r="D40" s="99"/>
      <c r="E40" s="99"/>
      <c r="F40" s="99"/>
      <c r="G40" s="100"/>
    </row>
    <row r="41" spans="1:7" ht="16.5" thickBot="1" thickTop="1">
      <c r="A41" s="6" t="s">
        <v>36</v>
      </c>
      <c r="B41" s="6" t="s">
        <v>37</v>
      </c>
      <c r="C41" s="7">
        <v>11485</v>
      </c>
      <c r="D41" s="8">
        <f>SUM(D4,D8,D13:D17,D21,D26:D38)</f>
        <v>12004</v>
      </c>
      <c r="E41" s="8">
        <f>SUM(E4,E8,E13:E17,E21,E26:E38)</f>
        <v>17185</v>
      </c>
      <c r="F41" s="8">
        <f>SUM(F4,F8,F13:F17,F21,F26:F38)</f>
        <v>14144</v>
      </c>
      <c r="G41" s="9"/>
    </row>
    <row r="42" spans="1:7" ht="15">
      <c r="A42" s="55"/>
      <c r="B42" s="55"/>
      <c r="C42" s="56"/>
      <c r="D42" s="56"/>
      <c r="E42" s="56"/>
      <c r="F42" s="56"/>
      <c r="G42" s="55"/>
    </row>
    <row r="43" spans="1:7" ht="15.75" thickBot="1">
      <c r="A43" s="55"/>
      <c r="B43" s="55"/>
      <c r="C43" s="56"/>
      <c r="D43" s="56"/>
      <c r="E43" s="56"/>
      <c r="F43" s="56"/>
      <c r="G43" s="55"/>
    </row>
    <row r="44" spans="1:7" ht="57" thickBot="1">
      <c r="A44" s="1"/>
      <c r="B44" s="1" t="s">
        <v>6</v>
      </c>
      <c r="C44" s="2" t="s">
        <v>64</v>
      </c>
      <c r="D44" s="2" t="s">
        <v>65</v>
      </c>
      <c r="E44" s="2" t="s">
        <v>239</v>
      </c>
      <c r="F44" s="3" t="s">
        <v>67</v>
      </c>
      <c r="G44" s="4" t="s">
        <v>7</v>
      </c>
    </row>
    <row r="45" spans="1:7" ht="15.75" thickBot="1">
      <c r="A45" s="57">
        <v>602</v>
      </c>
      <c r="B45" s="5" t="s">
        <v>38</v>
      </c>
      <c r="C45" s="22">
        <v>1607</v>
      </c>
      <c r="D45" s="23">
        <v>1300</v>
      </c>
      <c r="E45" s="23">
        <v>1000</v>
      </c>
      <c r="F45" s="23">
        <v>1000</v>
      </c>
      <c r="G45" s="160"/>
    </row>
    <row r="46" spans="1:7" ht="15.75" thickBot="1">
      <c r="A46" s="5">
        <v>603</v>
      </c>
      <c r="B46" s="5" t="s">
        <v>39</v>
      </c>
      <c r="C46" s="22">
        <v>19108</v>
      </c>
      <c r="D46" s="23">
        <v>19189</v>
      </c>
      <c r="E46" s="23">
        <v>18674</v>
      </c>
      <c r="F46" s="23">
        <v>18674</v>
      </c>
      <c r="G46" s="5"/>
    </row>
    <row r="47" spans="1:7" ht="15.75" thickBot="1">
      <c r="A47" s="5">
        <v>604</v>
      </c>
      <c r="B47" s="5" t="s">
        <v>166</v>
      </c>
      <c r="C47" s="22">
        <v>0</v>
      </c>
      <c r="D47" s="23">
        <v>0</v>
      </c>
      <c r="E47" s="23"/>
      <c r="F47" s="23"/>
      <c r="G47" s="5"/>
    </row>
    <row r="48" spans="1:7" ht="15.75" thickBot="1">
      <c r="A48" s="49">
        <v>609</v>
      </c>
      <c r="B48" s="5" t="s">
        <v>40</v>
      </c>
      <c r="C48" s="22">
        <v>0</v>
      </c>
      <c r="D48" s="23"/>
      <c r="E48" s="23"/>
      <c r="F48" s="23"/>
      <c r="G48" s="160"/>
    </row>
    <row r="49" spans="1:7" ht="15.75" thickBot="1">
      <c r="A49" s="49">
        <v>611</v>
      </c>
      <c r="B49" s="5" t="s">
        <v>111</v>
      </c>
      <c r="C49" s="22">
        <v>0</v>
      </c>
      <c r="D49" s="23">
        <v>0</v>
      </c>
      <c r="E49" s="23"/>
      <c r="F49" s="23"/>
      <c r="G49" s="5"/>
    </row>
    <row r="50" spans="1:7" ht="15.75" thickBot="1">
      <c r="A50" s="33">
        <v>621</v>
      </c>
      <c r="B50" s="33" t="s">
        <v>112</v>
      </c>
      <c r="C50" s="22">
        <v>0</v>
      </c>
      <c r="D50" s="23">
        <v>0</v>
      </c>
      <c r="E50" s="23"/>
      <c r="F50" s="23"/>
      <c r="G50" s="42"/>
    </row>
    <row r="51" spans="1:7" ht="15.75" thickBot="1">
      <c r="A51" s="5">
        <v>641</v>
      </c>
      <c r="B51" s="5" t="s">
        <v>240</v>
      </c>
      <c r="C51" s="22">
        <v>137</v>
      </c>
      <c r="D51" s="23"/>
      <c r="E51" s="161"/>
      <c r="F51" s="161"/>
      <c r="G51" s="58"/>
    </row>
    <row r="52" spans="1:7" ht="15.75" thickBot="1">
      <c r="A52" s="5">
        <v>643</v>
      </c>
      <c r="B52" s="5" t="s">
        <v>241</v>
      </c>
      <c r="C52" s="22">
        <v>48</v>
      </c>
      <c r="D52" s="23"/>
      <c r="E52" s="23"/>
      <c r="F52" s="23"/>
      <c r="G52" s="58"/>
    </row>
    <row r="53" spans="1:7" ht="15.75" thickBot="1">
      <c r="A53" s="5">
        <v>646</v>
      </c>
      <c r="B53" s="5" t="s">
        <v>113</v>
      </c>
      <c r="C53" s="22">
        <v>0</v>
      </c>
      <c r="D53" s="23">
        <v>0</v>
      </c>
      <c r="E53" s="23"/>
      <c r="F53" s="23"/>
      <c r="G53" s="58"/>
    </row>
    <row r="54" spans="1:7" ht="15.75" thickBot="1">
      <c r="A54" s="5">
        <v>648</v>
      </c>
      <c r="B54" s="5" t="s">
        <v>41</v>
      </c>
      <c r="C54" s="22">
        <v>0</v>
      </c>
      <c r="D54" s="23">
        <v>0</v>
      </c>
      <c r="E54" s="23"/>
      <c r="F54" s="23"/>
      <c r="G54" s="5"/>
    </row>
    <row r="55" spans="1:7" ht="15.75" thickBot="1">
      <c r="A55" s="5">
        <v>649</v>
      </c>
      <c r="B55" s="5" t="s">
        <v>42</v>
      </c>
      <c r="C55" s="22">
        <v>11</v>
      </c>
      <c r="D55" s="23">
        <v>0</v>
      </c>
      <c r="E55" s="23"/>
      <c r="F55" s="23"/>
      <c r="G55" s="5"/>
    </row>
    <row r="56" spans="1:7" ht="15.75" thickBot="1">
      <c r="A56" s="5">
        <v>662</v>
      </c>
      <c r="B56" s="5" t="s">
        <v>43</v>
      </c>
      <c r="C56" s="22">
        <v>22</v>
      </c>
      <c r="D56" s="23">
        <v>19</v>
      </c>
      <c r="E56" s="162">
        <v>5</v>
      </c>
      <c r="F56" s="162">
        <v>5</v>
      </c>
      <c r="G56" s="58"/>
    </row>
    <row r="57" spans="1:7" ht="15.75" thickBot="1">
      <c r="A57" s="50">
        <v>669</v>
      </c>
      <c r="B57" s="50" t="s">
        <v>44</v>
      </c>
      <c r="C57" s="51"/>
      <c r="D57" s="52">
        <v>0</v>
      </c>
      <c r="E57" s="52"/>
      <c r="F57" s="52"/>
      <c r="G57" s="59"/>
    </row>
    <row r="58" spans="1:7" ht="16.5" thickBot="1" thickTop="1">
      <c r="A58" s="6" t="s">
        <v>45</v>
      </c>
      <c r="B58" s="6" t="s">
        <v>46</v>
      </c>
      <c r="C58" s="60">
        <f>SUM(C45:C57)</f>
        <v>20933</v>
      </c>
      <c r="D58" s="102">
        <f>SUM(D45:D57)</f>
        <v>20508</v>
      </c>
      <c r="E58" s="102">
        <f>SUM(E45:E57)</f>
        <v>19679</v>
      </c>
      <c r="F58" s="102">
        <f>SUM(F45:F57)</f>
        <v>19679</v>
      </c>
      <c r="G58" s="6"/>
    </row>
    <row r="59" spans="1:7" ht="15">
      <c r="A59" s="61"/>
      <c r="B59" s="61"/>
      <c r="C59" s="62"/>
      <c r="D59" s="62"/>
      <c r="E59" s="62"/>
      <c r="F59" s="63"/>
      <c r="G59" s="61"/>
    </row>
    <row r="60" spans="1:7" ht="15.75" thickBot="1">
      <c r="A60" s="338" t="s">
        <v>242</v>
      </c>
      <c r="B60" s="338"/>
      <c r="C60" s="338"/>
      <c r="D60" s="338"/>
      <c r="E60" s="338"/>
      <c r="F60" s="338"/>
      <c r="G60" s="338"/>
    </row>
    <row r="61" spans="1:7" ht="14.25">
      <c r="A61" s="25" t="s">
        <v>47</v>
      </c>
      <c r="B61" s="25" t="s">
        <v>48</v>
      </c>
      <c r="C61" s="64">
        <f>SUM(C58)</f>
        <v>20933</v>
      </c>
      <c r="D61" s="104">
        <f>SUM(D58)</f>
        <v>20508</v>
      </c>
      <c r="E61" s="104">
        <f>E58</f>
        <v>19679</v>
      </c>
      <c r="F61" s="104">
        <f>SUM(F58)</f>
        <v>19679</v>
      </c>
      <c r="G61" s="25"/>
    </row>
    <row r="62" spans="1:7" ht="15" thickBot="1">
      <c r="A62" s="65" t="s">
        <v>49</v>
      </c>
      <c r="B62" s="65" t="s">
        <v>50</v>
      </c>
      <c r="C62" s="66">
        <f>SUM(C41)</f>
        <v>11485</v>
      </c>
      <c r="D62" s="46">
        <f>SUM(D41)</f>
        <v>12004</v>
      </c>
      <c r="E62" s="46">
        <f>E41</f>
        <v>17185</v>
      </c>
      <c r="F62" s="46">
        <f>SUM(F41)</f>
        <v>14144</v>
      </c>
      <c r="G62" s="18"/>
    </row>
    <row r="63" spans="1:7" ht="39.75" thickBot="1">
      <c r="A63" s="5"/>
      <c r="B63" s="163" t="s">
        <v>243</v>
      </c>
      <c r="C63" s="68">
        <f>SUM(C61-C62)</f>
        <v>9448</v>
      </c>
      <c r="D63" s="68">
        <f>SUM(D61-D62)</f>
        <v>8504</v>
      </c>
      <c r="E63" s="68">
        <f>SUM(E61-E62)</f>
        <v>2494</v>
      </c>
      <c r="F63" s="164">
        <f>SUM(F61-F62)</f>
        <v>5535</v>
      </c>
      <c r="G63" s="165" t="s">
        <v>244</v>
      </c>
    </row>
    <row r="64" spans="1:7" ht="15">
      <c r="A64" s="61"/>
      <c r="B64" s="61"/>
      <c r="C64" s="62"/>
      <c r="D64" s="62"/>
      <c r="E64" s="62"/>
      <c r="F64" s="63"/>
      <c r="G64" s="61"/>
    </row>
    <row r="65" spans="1:7" ht="15">
      <c r="A65" s="61"/>
      <c r="B65" s="61" t="s">
        <v>245</v>
      </c>
      <c r="C65" s="62"/>
      <c r="D65" s="62"/>
      <c r="E65" s="62"/>
      <c r="F65" s="63"/>
      <c r="G65" s="61"/>
    </row>
    <row r="66" spans="1:7" ht="15">
      <c r="A66" s="61"/>
      <c r="B66" s="61" t="s">
        <v>296</v>
      </c>
      <c r="C66" s="62"/>
      <c r="D66" s="62"/>
      <c r="E66" s="62"/>
      <c r="F66" s="63"/>
      <c r="G66" s="61"/>
    </row>
    <row r="67" spans="1:7" ht="15">
      <c r="A67" s="61"/>
      <c r="B67" s="61"/>
      <c r="C67" s="62"/>
      <c r="D67" s="62"/>
      <c r="E67" s="62"/>
      <c r="F67" s="63"/>
      <c r="G67" s="61"/>
    </row>
  </sheetData>
  <sheetProtection/>
  <protectedRanges>
    <protectedRange sqref="C2" name="Oblast10_1"/>
    <protectedRange sqref="C64:G66" name="Oblast9_1"/>
    <protectedRange sqref="C45:G57" name="Oblast8_1"/>
    <protectedRange sqref="C9:G16" name="Oblast4_1"/>
    <protectedRange sqref="C18:G20" name="Oblast3_1"/>
    <protectedRange sqref="C9:G16" name="Oblast2_1"/>
    <protectedRange sqref="C5:G7" name="Oblast1_1"/>
    <protectedRange sqref="C18:G20" name="Oblast6_1"/>
    <protectedRange sqref="C22:F40 G22:G34 G36:G40" name="Oblast7_1"/>
  </protectedRanges>
  <mergeCells count="6">
    <mergeCell ref="A1:G1"/>
    <mergeCell ref="A2:B2"/>
    <mergeCell ref="C2:G2"/>
    <mergeCell ref="A5:A7"/>
    <mergeCell ref="A9:A12"/>
    <mergeCell ref="A60:G60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1.75390625" style="0" customWidth="1"/>
    <col min="2" max="2" width="35.875" style="0" customWidth="1"/>
    <col min="3" max="4" width="15.625" style="0" customWidth="1"/>
  </cols>
  <sheetData>
    <row r="1" spans="1:4" ht="20.25">
      <c r="A1" s="398" t="s">
        <v>298</v>
      </c>
      <c r="B1" s="398"/>
      <c r="C1" s="398"/>
      <c r="D1" s="399"/>
    </row>
    <row r="2" spans="1:4" ht="15">
      <c r="A2" s="400"/>
      <c r="B2" s="400"/>
      <c r="C2" s="400"/>
      <c r="D2" s="400"/>
    </row>
    <row r="3" spans="1:7" ht="28.5">
      <c r="A3" s="401"/>
      <c r="B3" s="401"/>
      <c r="C3" s="402" t="s">
        <v>299</v>
      </c>
      <c r="D3" s="402" t="s">
        <v>300</v>
      </c>
      <c r="E3" s="403"/>
      <c r="F3" s="403"/>
      <c r="G3" s="403"/>
    </row>
    <row r="4" spans="1:4" ht="15">
      <c r="A4" s="404" t="s">
        <v>301</v>
      </c>
      <c r="B4" s="404"/>
      <c r="C4" s="405">
        <v>420000</v>
      </c>
      <c r="D4" s="406">
        <v>420000</v>
      </c>
    </row>
    <row r="5" spans="1:4" ht="15">
      <c r="A5" s="404" t="s">
        <v>302</v>
      </c>
      <c r="B5" s="404"/>
      <c r="C5" s="405">
        <v>490000</v>
      </c>
      <c r="D5" s="406">
        <v>490000</v>
      </c>
    </row>
    <row r="6" spans="1:4" ht="15">
      <c r="A6" s="407" t="s">
        <v>303</v>
      </c>
      <c r="B6" s="407"/>
      <c r="C6" s="405">
        <v>590000</v>
      </c>
      <c r="D6" s="405">
        <v>590000</v>
      </c>
    </row>
    <row r="7" spans="1:4" ht="15">
      <c r="A7" s="408" t="s">
        <v>304</v>
      </c>
      <c r="B7" s="408"/>
      <c r="C7" s="409">
        <v>1650000</v>
      </c>
      <c r="D7" s="409">
        <v>1650000</v>
      </c>
    </row>
    <row r="8" spans="1:4" ht="15">
      <c r="A8" s="404" t="s">
        <v>305</v>
      </c>
      <c r="B8" s="404"/>
      <c r="C8" s="410">
        <f>SUM(C4:C7)</f>
        <v>3150000</v>
      </c>
      <c r="D8" s="410">
        <f>SUM(D4:D7)</f>
        <v>3150000</v>
      </c>
    </row>
    <row r="9" spans="1:4" ht="15">
      <c r="A9" s="400"/>
      <c r="B9" s="400"/>
      <c r="C9" s="405"/>
      <c r="D9" s="405"/>
    </row>
    <row r="10" spans="1:4" ht="15">
      <c r="A10" s="400" t="s">
        <v>306</v>
      </c>
      <c r="B10" s="400" t="s">
        <v>307</v>
      </c>
      <c r="C10" s="405">
        <v>500000</v>
      </c>
      <c r="D10" s="405">
        <v>500000</v>
      </c>
    </row>
    <row r="11" spans="1:4" ht="15">
      <c r="A11" s="400" t="s">
        <v>306</v>
      </c>
      <c r="B11" s="400" t="s">
        <v>308</v>
      </c>
      <c r="C11" s="405">
        <v>688000</v>
      </c>
      <c r="D11" s="405">
        <v>688000</v>
      </c>
    </row>
    <row r="12" spans="1:4" ht="15">
      <c r="A12" s="400" t="s">
        <v>309</v>
      </c>
      <c r="B12" s="400" t="s">
        <v>310</v>
      </c>
      <c r="C12" s="405">
        <v>25000</v>
      </c>
      <c r="D12" s="405">
        <v>25000</v>
      </c>
    </row>
    <row r="13" spans="1:4" ht="15">
      <c r="A13" s="400" t="s">
        <v>311</v>
      </c>
      <c r="B13" s="400" t="s">
        <v>310</v>
      </c>
      <c r="C13" s="405">
        <v>25000</v>
      </c>
      <c r="D13" s="405">
        <v>25000</v>
      </c>
    </row>
    <row r="14" spans="1:4" ht="15">
      <c r="A14" s="400" t="s">
        <v>312</v>
      </c>
      <c r="B14" s="400" t="s">
        <v>310</v>
      </c>
      <c r="C14" s="405">
        <v>18000</v>
      </c>
      <c r="D14" s="405">
        <v>18000</v>
      </c>
    </row>
    <row r="15" spans="1:4" ht="15">
      <c r="A15" s="400" t="s">
        <v>313</v>
      </c>
      <c r="B15" s="400" t="s">
        <v>310</v>
      </c>
      <c r="C15" s="405">
        <v>25000</v>
      </c>
      <c r="D15" s="405">
        <v>25000</v>
      </c>
    </row>
    <row r="16" spans="1:4" ht="15">
      <c r="A16" s="400" t="s">
        <v>314</v>
      </c>
      <c r="B16" s="400" t="s">
        <v>310</v>
      </c>
      <c r="C16" s="405">
        <v>25000</v>
      </c>
      <c r="D16" s="405">
        <v>25000</v>
      </c>
    </row>
    <row r="17" spans="1:4" ht="15">
      <c r="A17" s="400" t="s">
        <v>315</v>
      </c>
      <c r="B17" s="400" t="s">
        <v>310</v>
      </c>
      <c r="C17" s="405">
        <v>15000</v>
      </c>
      <c r="D17" s="405">
        <v>15000</v>
      </c>
    </row>
    <row r="18" spans="1:4" ht="15">
      <c r="A18" s="400" t="s">
        <v>316</v>
      </c>
      <c r="B18" s="400" t="s">
        <v>317</v>
      </c>
      <c r="C18" s="405">
        <v>800000</v>
      </c>
      <c r="D18" s="406">
        <v>800000</v>
      </c>
    </row>
    <row r="19" spans="1:4" ht="15">
      <c r="A19" s="400" t="s">
        <v>318</v>
      </c>
      <c r="B19" s="400" t="s">
        <v>319</v>
      </c>
      <c r="C19" s="405">
        <v>1490000</v>
      </c>
      <c r="D19" s="405">
        <v>1490000</v>
      </c>
    </row>
    <row r="20" spans="1:4" ht="15">
      <c r="A20" s="400" t="s">
        <v>320</v>
      </c>
      <c r="B20" s="400" t="s">
        <v>319</v>
      </c>
      <c r="C20" s="405">
        <v>1490000</v>
      </c>
      <c r="D20" s="405">
        <v>1490000</v>
      </c>
    </row>
    <row r="21" spans="1:4" ht="15">
      <c r="A21" s="400" t="s">
        <v>321</v>
      </c>
      <c r="B21" s="400" t="s">
        <v>322</v>
      </c>
      <c r="C21" s="405">
        <v>85000</v>
      </c>
      <c r="D21" s="405">
        <v>0</v>
      </c>
    </row>
    <row r="22" spans="1:4" ht="15">
      <c r="A22" s="400" t="s">
        <v>314</v>
      </c>
      <c r="B22" s="400" t="s">
        <v>323</v>
      </c>
      <c r="C22" s="405">
        <v>160000</v>
      </c>
      <c r="D22" s="405">
        <v>0</v>
      </c>
    </row>
    <row r="23" spans="1:4" ht="15">
      <c r="A23" s="400" t="s">
        <v>324</v>
      </c>
      <c r="B23" s="400" t="s">
        <v>325</v>
      </c>
      <c r="C23" s="405">
        <v>850000</v>
      </c>
      <c r="D23" s="405">
        <v>0</v>
      </c>
    </row>
    <row r="24" spans="1:4" ht="15">
      <c r="A24" s="400" t="s">
        <v>326</v>
      </c>
      <c r="B24" s="400" t="s">
        <v>327</v>
      </c>
      <c r="C24" s="405">
        <v>420000</v>
      </c>
      <c r="D24" s="405">
        <v>0</v>
      </c>
    </row>
    <row r="25" spans="1:4" ht="15">
      <c r="A25" s="400" t="s">
        <v>311</v>
      </c>
      <c r="B25" s="400" t="s">
        <v>325</v>
      </c>
      <c r="C25" s="405">
        <v>750000</v>
      </c>
      <c r="D25" s="405">
        <v>0</v>
      </c>
    </row>
    <row r="26" spans="1:4" ht="15">
      <c r="A26" s="400" t="s">
        <v>311</v>
      </c>
      <c r="B26" s="400" t="s">
        <v>328</v>
      </c>
      <c r="C26" s="405">
        <v>110000</v>
      </c>
      <c r="D26" s="405">
        <v>0</v>
      </c>
    </row>
    <row r="27" spans="1:4" ht="15">
      <c r="A27" s="400" t="s">
        <v>329</v>
      </c>
      <c r="B27" s="400" t="s">
        <v>330</v>
      </c>
      <c r="C27" s="405">
        <v>200000</v>
      </c>
      <c r="D27" s="405">
        <v>0</v>
      </c>
    </row>
    <row r="28" spans="1:4" ht="15">
      <c r="A28" s="400" t="s">
        <v>329</v>
      </c>
      <c r="B28" s="400" t="s">
        <v>331</v>
      </c>
      <c r="C28" s="405">
        <v>160000</v>
      </c>
      <c r="D28" s="405">
        <v>0</v>
      </c>
    </row>
    <row r="29" spans="1:4" ht="15">
      <c r="A29" s="400" t="s">
        <v>329</v>
      </c>
      <c r="B29" s="400" t="s">
        <v>332</v>
      </c>
      <c r="C29" s="405">
        <v>0</v>
      </c>
      <c r="D29" s="405">
        <v>800000</v>
      </c>
    </row>
    <row r="30" spans="1:4" ht="15">
      <c r="A30" s="411" t="s">
        <v>333</v>
      </c>
      <c r="B30" s="411" t="s">
        <v>334</v>
      </c>
      <c r="C30" s="409">
        <v>1036000</v>
      </c>
      <c r="D30" s="409">
        <v>0</v>
      </c>
    </row>
    <row r="31" spans="1:4" ht="15">
      <c r="A31" s="412" t="s">
        <v>305</v>
      </c>
      <c r="B31" s="412"/>
      <c r="C31" s="410">
        <f>SUM(C10:C30)</f>
        <v>8872000</v>
      </c>
      <c r="D31" s="410">
        <f>SUM(D10:D30)</f>
        <v>5901000</v>
      </c>
    </row>
    <row r="32" spans="1:4" ht="15">
      <c r="A32" s="400"/>
      <c r="B32" s="400"/>
      <c r="C32" s="405"/>
      <c r="D32" s="405"/>
    </row>
    <row r="33" spans="1:4" ht="14.25">
      <c r="A33" s="413" t="s">
        <v>335</v>
      </c>
      <c r="B33" s="414"/>
      <c r="C33" s="415">
        <f>SUM(C8+C31)</f>
        <v>12022000</v>
      </c>
      <c r="D33" s="416">
        <f>SUM(D8+D31)</f>
        <v>9051000</v>
      </c>
    </row>
    <row r="34" spans="1:7" ht="15">
      <c r="A34" s="400"/>
      <c r="B34" s="400"/>
      <c r="C34" s="400"/>
      <c r="D34" s="405">
        <v>-420000</v>
      </c>
      <c r="E34" s="400" t="s">
        <v>336</v>
      </c>
      <c r="F34" s="400"/>
      <c r="G34" s="417"/>
    </row>
    <row r="35" spans="1:7" ht="15">
      <c r="A35" s="400"/>
      <c r="B35" s="400"/>
      <c r="C35" s="400"/>
      <c r="D35" s="405">
        <v>-490000</v>
      </c>
      <c r="E35" s="400" t="s">
        <v>337</v>
      </c>
      <c r="F35" s="400"/>
      <c r="G35" s="417"/>
    </row>
    <row r="36" spans="1:7" ht="15.75" thickBot="1">
      <c r="A36" s="400" t="s">
        <v>338</v>
      </c>
      <c r="B36" s="400"/>
      <c r="C36" s="400"/>
      <c r="D36" s="418">
        <v>-800000</v>
      </c>
      <c r="E36" s="400" t="s">
        <v>339</v>
      </c>
      <c r="F36" s="400"/>
      <c r="G36" s="417"/>
    </row>
    <row r="37" spans="1:7" ht="15">
      <c r="A37" s="400" t="s">
        <v>340</v>
      </c>
      <c r="B37" s="400"/>
      <c r="C37" s="400"/>
      <c r="D37" s="410">
        <f>SUM(D33:D36)</f>
        <v>7341000</v>
      </c>
      <c r="E37" s="419" t="s">
        <v>341</v>
      </c>
      <c r="F37" s="419"/>
      <c r="G37" s="417"/>
    </row>
    <row r="38" spans="1:7" ht="15">
      <c r="A38" s="400"/>
      <c r="B38" s="400"/>
      <c r="C38" s="420"/>
      <c r="D38" s="420"/>
      <c r="E38" s="421"/>
      <c r="F38" s="422"/>
      <c r="G38" s="417"/>
    </row>
    <row r="39" spans="1:7" ht="15">
      <c r="A39" s="400" t="s">
        <v>342</v>
      </c>
      <c r="B39" s="400"/>
      <c r="C39" s="420"/>
      <c r="D39" s="420"/>
      <c r="E39" s="421"/>
      <c r="F39" s="422"/>
      <c r="G39" s="417"/>
    </row>
  </sheetData>
  <sheetProtection/>
  <mergeCells count="8">
    <mergeCell ref="A31:B31"/>
    <mergeCell ref="A33:B33"/>
    <mergeCell ref="A1:C1"/>
    <mergeCell ref="A4:B4"/>
    <mergeCell ref="A5:B5"/>
    <mergeCell ref="A6:B6"/>
    <mergeCell ref="A7:B7"/>
    <mergeCell ref="A8:B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75" zoomScalePageLayoutView="0" workbookViewId="0" topLeftCell="A1">
      <selection activeCell="J3" sqref="J3"/>
    </sheetView>
  </sheetViews>
  <sheetFormatPr defaultColWidth="9.00390625" defaultRowHeight="12.75"/>
  <cols>
    <col min="1" max="1" width="9.75390625" style="194" customWidth="1"/>
    <col min="2" max="2" width="48.375" style="194" customWidth="1"/>
    <col min="3" max="6" width="15.75390625" style="194" customWidth="1"/>
    <col min="7" max="7" width="16.75390625" style="194" customWidth="1"/>
    <col min="8" max="8" width="18.875" style="194" customWidth="1"/>
    <col min="9" max="16384" width="9.125" style="194" customWidth="1"/>
  </cols>
  <sheetData>
    <row r="1" spans="1:8" ht="15.75" customHeight="1" thickBot="1">
      <c r="A1" s="343" t="s">
        <v>295</v>
      </c>
      <c r="B1" s="343"/>
      <c r="C1" s="343"/>
      <c r="D1" s="343"/>
      <c r="E1" s="343"/>
      <c r="F1" s="343"/>
      <c r="G1" s="343"/>
      <c r="H1" s="61"/>
    </row>
    <row r="2" spans="1:8" ht="15.75" thickBot="1">
      <c r="A2" s="344" t="s">
        <v>4</v>
      </c>
      <c r="B2" s="345"/>
      <c r="C2" s="346" t="s">
        <v>276</v>
      </c>
      <c r="D2" s="347"/>
      <c r="E2" s="347"/>
      <c r="F2" s="347"/>
      <c r="G2" s="345"/>
      <c r="H2" s="61"/>
    </row>
    <row r="3" spans="1:8" ht="90.75" thickBot="1">
      <c r="A3" s="180" t="s">
        <v>5</v>
      </c>
      <c r="B3" s="1" t="s">
        <v>6</v>
      </c>
      <c r="C3" s="195" t="s">
        <v>64</v>
      </c>
      <c r="D3" s="195" t="s">
        <v>65</v>
      </c>
      <c r="E3" s="195" t="s">
        <v>66</v>
      </c>
      <c r="F3" s="196" t="s">
        <v>67</v>
      </c>
      <c r="G3" s="67" t="s">
        <v>68</v>
      </c>
      <c r="H3" s="61"/>
    </row>
    <row r="4" spans="1:8" ht="15.75" thickBot="1">
      <c r="A4" s="1">
        <v>501</v>
      </c>
      <c r="B4" s="197" t="s">
        <v>8</v>
      </c>
      <c r="C4" s="198">
        <f>SUM(C5:C8)</f>
        <v>2758</v>
      </c>
      <c r="D4" s="198">
        <f>SUM(D5:D8)</f>
        <v>2800</v>
      </c>
      <c r="E4" s="198">
        <f>SUM(E5:E8)</f>
        <v>2830</v>
      </c>
      <c r="F4" s="198">
        <f>SUM(F5:F8)</f>
        <v>2830</v>
      </c>
      <c r="G4" s="199"/>
      <c r="H4" s="61"/>
    </row>
    <row r="5" spans="1:8" ht="14.25">
      <c r="A5" s="348" t="s">
        <v>9</v>
      </c>
      <c r="B5" s="200" t="s">
        <v>10</v>
      </c>
      <c r="C5" s="201">
        <v>2126</v>
      </c>
      <c r="D5" s="202">
        <v>2300</v>
      </c>
      <c r="E5" s="202">
        <v>2300</v>
      </c>
      <c r="F5" s="263">
        <v>2300</v>
      </c>
      <c r="G5" s="204"/>
      <c r="H5" s="61"/>
    </row>
    <row r="6" spans="1:8" ht="14.25">
      <c r="A6" s="349"/>
      <c r="B6" s="205" t="s">
        <v>11</v>
      </c>
      <c r="C6" s="206">
        <v>22</v>
      </c>
      <c r="D6" s="207">
        <v>50</v>
      </c>
      <c r="E6" s="207">
        <v>30</v>
      </c>
      <c r="F6" s="259">
        <v>30</v>
      </c>
      <c r="G6" s="208"/>
      <c r="H6" s="61"/>
    </row>
    <row r="7" spans="1:8" ht="14.25">
      <c r="A7" s="349"/>
      <c r="B7" s="209" t="s">
        <v>54</v>
      </c>
      <c r="C7" s="206">
        <v>12</v>
      </c>
      <c r="D7" s="207">
        <v>3</v>
      </c>
      <c r="E7" s="207"/>
      <c r="F7" s="259"/>
      <c r="G7" s="208"/>
      <c r="H7" s="61"/>
    </row>
    <row r="8" spans="1:8" ht="15" thickBot="1">
      <c r="A8" s="350"/>
      <c r="B8" s="193" t="s">
        <v>12</v>
      </c>
      <c r="C8" s="210">
        <v>598</v>
      </c>
      <c r="D8" s="211">
        <v>447</v>
      </c>
      <c r="E8" s="211">
        <v>500</v>
      </c>
      <c r="F8" s="264">
        <v>500</v>
      </c>
      <c r="G8" s="213"/>
      <c r="H8" s="61"/>
    </row>
    <row r="9" spans="1:8" ht="15.75" thickBot="1">
      <c r="A9" s="1">
        <v>502</v>
      </c>
      <c r="B9" s="1" t="s">
        <v>13</v>
      </c>
      <c r="C9" s="214">
        <f>SUM(C10:C13)</f>
        <v>1620</v>
      </c>
      <c r="D9" s="214">
        <f>SUM(D10:D13)</f>
        <v>2060</v>
      </c>
      <c r="E9" s="214">
        <f>SUM(E10:E13)</f>
        <v>1830</v>
      </c>
      <c r="F9" s="214">
        <f>SUM(F10:F13)</f>
        <v>1830</v>
      </c>
      <c r="G9" s="215"/>
      <c r="H9" s="61"/>
    </row>
    <row r="10" spans="1:8" ht="14.25">
      <c r="A10" s="351" t="s">
        <v>9</v>
      </c>
      <c r="B10" s="189" t="s">
        <v>14</v>
      </c>
      <c r="C10" s="216">
        <v>248</v>
      </c>
      <c r="D10" s="217">
        <v>220</v>
      </c>
      <c r="E10" s="217">
        <v>230</v>
      </c>
      <c r="F10" s="217">
        <v>230</v>
      </c>
      <c r="G10" s="204"/>
      <c r="H10" s="61"/>
    </row>
    <row r="11" spans="1:8" ht="14.25">
      <c r="A11" s="352"/>
      <c r="B11" s="209" t="s">
        <v>15</v>
      </c>
      <c r="C11" s="201">
        <v>785</v>
      </c>
      <c r="D11" s="202">
        <v>1000</v>
      </c>
      <c r="E11" s="202">
        <v>800</v>
      </c>
      <c r="F11" s="202">
        <v>800</v>
      </c>
      <c r="G11" s="218"/>
      <c r="H11" s="61"/>
    </row>
    <row r="12" spans="1:8" ht="14.25">
      <c r="A12" s="352"/>
      <c r="B12" s="209" t="s">
        <v>55</v>
      </c>
      <c r="C12" s="206">
        <v>756</v>
      </c>
      <c r="D12" s="207">
        <v>840</v>
      </c>
      <c r="E12" s="207">
        <v>800</v>
      </c>
      <c r="F12" s="207">
        <v>800</v>
      </c>
      <c r="G12" s="208"/>
      <c r="H12" s="61"/>
    </row>
    <row r="13" spans="1:8" ht="15" thickBot="1">
      <c r="A13" s="353"/>
      <c r="B13" s="193" t="s">
        <v>56</v>
      </c>
      <c r="C13" s="219">
        <v>-169</v>
      </c>
      <c r="D13" s="220">
        <v>0</v>
      </c>
      <c r="E13" s="220">
        <v>0</v>
      </c>
      <c r="F13" s="220">
        <v>0</v>
      </c>
      <c r="G13" s="221"/>
      <c r="H13" s="61"/>
    </row>
    <row r="14" spans="1:8" ht="15.75" thickBot="1">
      <c r="A14" s="1">
        <v>504</v>
      </c>
      <c r="B14" s="197" t="s">
        <v>16</v>
      </c>
      <c r="C14" s="198">
        <v>0</v>
      </c>
      <c r="D14" s="212">
        <v>0</v>
      </c>
      <c r="E14" s="212">
        <v>0</v>
      </c>
      <c r="F14" s="212">
        <v>0</v>
      </c>
      <c r="G14" s="199"/>
      <c r="H14" s="61"/>
    </row>
    <row r="15" spans="1:8" ht="15.75" thickBot="1">
      <c r="A15" s="222" t="s">
        <v>69</v>
      </c>
      <c r="B15" s="197" t="s">
        <v>70</v>
      </c>
      <c r="C15" s="198">
        <v>0</v>
      </c>
      <c r="D15" s="212">
        <v>0</v>
      </c>
      <c r="E15" s="212">
        <v>0</v>
      </c>
      <c r="F15" s="212">
        <v>0</v>
      </c>
      <c r="G15" s="199"/>
      <c r="H15" s="61"/>
    </row>
    <row r="16" spans="1:8" ht="15.75" thickBot="1">
      <c r="A16" s="1">
        <v>511</v>
      </c>
      <c r="B16" s="1" t="s">
        <v>3</v>
      </c>
      <c r="C16" s="214">
        <v>387</v>
      </c>
      <c r="D16" s="223">
        <v>390</v>
      </c>
      <c r="E16" s="223">
        <v>390</v>
      </c>
      <c r="F16" s="223">
        <v>390</v>
      </c>
      <c r="G16" s="188" t="s">
        <v>246</v>
      </c>
      <c r="H16" s="61"/>
    </row>
    <row r="17" spans="1:8" ht="15.75" thickBot="1">
      <c r="A17" s="197">
        <v>512</v>
      </c>
      <c r="B17" s="1" t="s">
        <v>17</v>
      </c>
      <c r="C17" s="198">
        <v>30</v>
      </c>
      <c r="D17" s="212">
        <v>20</v>
      </c>
      <c r="E17" s="212">
        <v>20</v>
      </c>
      <c r="F17" s="212">
        <v>20</v>
      </c>
      <c r="G17" s="215"/>
      <c r="H17" s="61"/>
    </row>
    <row r="18" spans="1:8" ht="15.75" thickBot="1">
      <c r="A18" s="1">
        <v>513</v>
      </c>
      <c r="B18" s="1" t="s">
        <v>18</v>
      </c>
      <c r="C18" s="214">
        <v>4</v>
      </c>
      <c r="D18" s="223">
        <v>12</v>
      </c>
      <c r="E18" s="223">
        <v>10</v>
      </c>
      <c r="F18" s="223">
        <v>10</v>
      </c>
      <c r="G18" s="224"/>
      <c r="H18" s="61"/>
    </row>
    <row r="19" spans="1:8" ht="15.75" thickBot="1">
      <c r="A19" s="1">
        <v>516</v>
      </c>
      <c r="B19" s="1" t="s">
        <v>71</v>
      </c>
      <c r="C19" s="214">
        <v>0</v>
      </c>
      <c r="D19" s="223">
        <v>0</v>
      </c>
      <c r="E19" s="223">
        <v>0</v>
      </c>
      <c r="F19" s="225">
        <v>0</v>
      </c>
      <c r="G19" s="224"/>
      <c r="H19" s="61"/>
    </row>
    <row r="20" spans="1:8" ht="15.75" thickBot="1">
      <c r="A20" s="1">
        <v>518</v>
      </c>
      <c r="B20" s="1" t="s">
        <v>19</v>
      </c>
      <c r="C20" s="214">
        <f>SUM(C21:C23)</f>
        <v>680</v>
      </c>
      <c r="D20" s="214">
        <f>SUM(D21:D23)</f>
        <v>440</v>
      </c>
      <c r="E20" s="214">
        <f>SUM(E21:E23)</f>
        <v>500</v>
      </c>
      <c r="F20" s="214">
        <f>SUM(F21:F23)</f>
        <v>500</v>
      </c>
      <c r="G20" s="215"/>
      <c r="H20" s="61"/>
    </row>
    <row r="21" spans="1:8" ht="15">
      <c r="A21" s="226" t="s">
        <v>9</v>
      </c>
      <c r="B21" s="189" t="s">
        <v>20</v>
      </c>
      <c r="C21" s="227">
        <v>35</v>
      </c>
      <c r="D21" s="228">
        <v>50</v>
      </c>
      <c r="E21" s="228">
        <v>50</v>
      </c>
      <c r="F21" s="262">
        <v>50</v>
      </c>
      <c r="G21" s="229"/>
      <c r="H21" s="61"/>
    </row>
    <row r="22" spans="1:8" ht="15">
      <c r="A22" s="230"/>
      <c r="B22" s="209" t="s">
        <v>21</v>
      </c>
      <c r="C22" s="231">
        <v>0</v>
      </c>
      <c r="D22" s="232">
        <v>0</v>
      </c>
      <c r="E22" s="232">
        <v>0</v>
      </c>
      <c r="F22" s="259">
        <v>0</v>
      </c>
      <c r="G22" s="233"/>
      <c r="H22" s="61"/>
    </row>
    <row r="23" spans="1:8" ht="15.75" thickBot="1">
      <c r="A23" s="230"/>
      <c r="B23" s="209" t="s">
        <v>12</v>
      </c>
      <c r="C23" s="231">
        <v>645</v>
      </c>
      <c r="D23" s="232">
        <v>390</v>
      </c>
      <c r="E23" s="232">
        <v>450</v>
      </c>
      <c r="F23" s="259">
        <v>450</v>
      </c>
      <c r="G23" s="234"/>
      <c r="H23" s="61"/>
    </row>
    <row r="24" spans="1:8" ht="15.75" thickBot="1">
      <c r="A24" s="180">
        <v>521</v>
      </c>
      <c r="B24" s="1" t="s">
        <v>22</v>
      </c>
      <c r="C24" s="214">
        <f>SUM(C25:C28)</f>
        <v>384</v>
      </c>
      <c r="D24" s="214">
        <f>SUM(D25:D28)</f>
        <v>261</v>
      </c>
      <c r="E24" s="214">
        <f>SUM(E25:E28)</f>
        <v>267</v>
      </c>
      <c r="F24" s="214">
        <f>SUM(F25:F28)</f>
        <v>267</v>
      </c>
      <c r="G24" s="215"/>
      <c r="H24" s="61"/>
    </row>
    <row r="25" spans="1:8" ht="15">
      <c r="A25" s="226" t="s">
        <v>9</v>
      </c>
      <c r="B25" s="235" t="s">
        <v>23</v>
      </c>
      <c r="C25" s="201">
        <v>249</v>
      </c>
      <c r="D25" s="202">
        <v>120</v>
      </c>
      <c r="E25" s="202">
        <v>126</v>
      </c>
      <c r="F25" s="203">
        <v>126</v>
      </c>
      <c r="G25" s="204"/>
      <c r="H25" s="61"/>
    </row>
    <row r="26" spans="1:8" ht="14.25">
      <c r="A26" s="236"/>
      <c r="B26" s="209" t="s">
        <v>24</v>
      </c>
      <c r="C26" s="206">
        <v>1</v>
      </c>
      <c r="D26" s="207">
        <v>6</v>
      </c>
      <c r="E26" s="207">
        <v>6</v>
      </c>
      <c r="F26" s="259">
        <v>6</v>
      </c>
      <c r="G26" s="208"/>
      <c r="H26" s="61"/>
    </row>
    <row r="27" spans="1:8" ht="14.25">
      <c r="A27" s="236"/>
      <c r="B27" s="236" t="s">
        <v>25</v>
      </c>
      <c r="C27" s="237">
        <v>0</v>
      </c>
      <c r="D27" s="238">
        <v>0</v>
      </c>
      <c r="E27" s="238">
        <v>0</v>
      </c>
      <c r="F27" s="260">
        <v>0</v>
      </c>
      <c r="G27" s="213"/>
      <c r="H27" s="61"/>
    </row>
    <row r="28" spans="1:8" ht="15" thickBot="1">
      <c r="A28" s="193"/>
      <c r="B28" s="205" t="s">
        <v>26</v>
      </c>
      <c r="C28" s="240">
        <v>134</v>
      </c>
      <c r="D28" s="220">
        <v>135</v>
      </c>
      <c r="E28" s="241">
        <v>135</v>
      </c>
      <c r="F28" s="261">
        <v>135</v>
      </c>
      <c r="G28" s="242"/>
      <c r="H28" s="61"/>
    </row>
    <row r="29" spans="1:8" ht="15.75" thickBot="1">
      <c r="A29" s="1">
        <v>524</v>
      </c>
      <c r="B29" s="1" t="s">
        <v>27</v>
      </c>
      <c r="C29" s="214">
        <v>109</v>
      </c>
      <c r="D29" s="223">
        <v>50</v>
      </c>
      <c r="E29" s="223">
        <v>60</v>
      </c>
      <c r="F29" s="223">
        <v>60</v>
      </c>
      <c r="G29" s="215"/>
      <c r="H29" s="61"/>
    </row>
    <row r="30" spans="1:8" ht="15.75" thickBot="1">
      <c r="A30" s="1">
        <v>525</v>
      </c>
      <c r="B30" s="1" t="s">
        <v>28</v>
      </c>
      <c r="C30" s="214">
        <v>47</v>
      </c>
      <c r="D30" s="223">
        <v>60</v>
      </c>
      <c r="E30" s="223">
        <v>50</v>
      </c>
      <c r="F30" s="223">
        <v>50</v>
      </c>
      <c r="G30" s="215"/>
      <c r="H30" s="61"/>
    </row>
    <row r="31" spans="1:8" ht="15.75" thickBot="1">
      <c r="A31" s="1">
        <v>527</v>
      </c>
      <c r="B31" s="1" t="s">
        <v>57</v>
      </c>
      <c r="C31" s="214">
        <v>37</v>
      </c>
      <c r="D31" s="223">
        <v>45</v>
      </c>
      <c r="E31" s="223">
        <v>45</v>
      </c>
      <c r="F31" s="223">
        <v>45</v>
      </c>
      <c r="G31" s="215"/>
      <c r="H31" s="61"/>
    </row>
    <row r="32" spans="1:8" ht="15.75" thickBot="1">
      <c r="A32" s="1">
        <v>528</v>
      </c>
      <c r="B32" s="1" t="s">
        <v>58</v>
      </c>
      <c r="C32" s="214">
        <v>0</v>
      </c>
      <c r="D32" s="223">
        <v>0</v>
      </c>
      <c r="E32" s="223">
        <v>0</v>
      </c>
      <c r="F32" s="223">
        <v>0</v>
      </c>
      <c r="G32" s="215"/>
      <c r="H32" s="61"/>
    </row>
    <row r="33" spans="1:8" ht="15.75" thickBot="1">
      <c r="A33" s="1">
        <v>531</v>
      </c>
      <c r="B33" s="1" t="s">
        <v>29</v>
      </c>
      <c r="C33" s="214">
        <v>0</v>
      </c>
      <c r="D33" s="223">
        <v>0</v>
      </c>
      <c r="E33" s="223">
        <v>0</v>
      </c>
      <c r="F33" s="223">
        <v>0</v>
      </c>
      <c r="G33" s="215"/>
      <c r="H33" s="61"/>
    </row>
    <row r="34" spans="1:8" ht="15.75" thickBot="1">
      <c r="A34" s="1">
        <v>538</v>
      </c>
      <c r="B34" s="1" t="s">
        <v>30</v>
      </c>
      <c r="C34" s="214">
        <v>0</v>
      </c>
      <c r="D34" s="223">
        <v>0</v>
      </c>
      <c r="E34" s="223">
        <v>0</v>
      </c>
      <c r="F34" s="223">
        <v>0</v>
      </c>
      <c r="G34" s="215"/>
      <c r="H34" s="61"/>
    </row>
    <row r="35" spans="1:8" ht="15.75" thickBot="1">
      <c r="A35" s="243" t="s">
        <v>72</v>
      </c>
      <c r="B35" s="1" t="s">
        <v>31</v>
      </c>
      <c r="C35" s="214">
        <v>0</v>
      </c>
      <c r="D35" s="239">
        <v>0</v>
      </c>
      <c r="E35" s="239">
        <v>0</v>
      </c>
      <c r="F35" s="239">
        <v>0</v>
      </c>
      <c r="G35" s="215"/>
      <c r="H35" s="61"/>
    </row>
    <row r="36" spans="1:8" ht="15.75" thickBot="1">
      <c r="A36" s="1">
        <v>543</v>
      </c>
      <c r="B36" s="1" t="s">
        <v>32</v>
      </c>
      <c r="C36" s="214">
        <v>0</v>
      </c>
      <c r="D36" s="223">
        <v>0</v>
      </c>
      <c r="E36" s="223">
        <v>0</v>
      </c>
      <c r="F36" s="223">
        <v>0</v>
      </c>
      <c r="G36" s="215"/>
      <c r="H36" s="61"/>
    </row>
    <row r="37" spans="1:8" ht="15.75" thickBot="1">
      <c r="A37" s="243">
        <v>548</v>
      </c>
      <c r="B37" s="1" t="s">
        <v>73</v>
      </c>
      <c r="C37" s="214">
        <v>0</v>
      </c>
      <c r="D37" s="223">
        <v>0</v>
      </c>
      <c r="E37" s="223">
        <v>0</v>
      </c>
      <c r="F37" s="223">
        <v>0</v>
      </c>
      <c r="G37" s="215"/>
      <c r="H37" s="61"/>
    </row>
    <row r="38" spans="1:8" ht="15.75" thickBot="1">
      <c r="A38" s="1">
        <v>551</v>
      </c>
      <c r="B38" s="1" t="s">
        <v>33</v>
      </c>
      <c r="C38" s="214">
        <v>30</v>
      </c>
      <c r="D38" s="223">
        <v>30</v>
      </c>
      <c r="E38" s="223">
        <v>30</v>
      </c>
      <c r="F38" s="223">
        <v>30</v>
      </c>
      <c r="G38" s="215"/>
      <c r="H38" s="61"/>
    </row>
    <row r="39" spans="1:8" ht="15.75" thickBot="1">
      <c r="A39" s="243" t="s">
        <v>74</v>
      </c>
      <c r="B39" s="1" t="s">
        <v>75</v>
      </c>
      <c r="C39" s="214">
        <v>0</v>
      </c>
      <c r="D39" s="223">
        <v>0</v>
      </c>
      <c r="E39" s="223">
        <v>0</v>
      </c>
      <c r="F39" s="223">
        <v>0</v>
      </c>
      <c r="G39" s="215"/>
      <c r="H39" s="61"/>
    </row>
    <row r="40" spans="1:8" ht="15.75" thickBot="1">
      <c r="A40" s="243">
        <v>556</v>
      </c>
      <c r="B40" s="1" t="s">
        <v>76</v>
      </c>
      <c r="C40" s="214">
        <v>0</v>
      </c>
      <c r="D40" s="223">
        <v>0</v>
      </c>
      <c r="E40" s="223">
        <v>0</v>
      </c>
      <c r="F40" s="223">
        <v>0</v>
      </c>
      <c r="G40" s="215"/>
      <c r="H40" s="61"/>
    </row>
    <row r="41" spans="1:8" ht="15.75" thickBot="1">
      <c r="A41" s="243">
        <v>557</v>
      </c>
      <c r="B41" s="1" t="s">
        <v>77</v>
      </c>
      <c r="C41" s="214">
        <v>1</v>
      </c>
      <c r="D41" s="223">
        <v>0</v>
      </c>
      <c r="E41" s="223">
        <v>0</v>
      </c>
      <c r="F41" s="223">
        <v>0</v>
      </c>
      <c r="G41" s="215"/>
      <c r="H41" s="61"/>
    </row>
    <row r="42" spans="1:8" ht="75.75" thickBot="1">
      <c r="A42" s="243">
        <v>558</v>
      </c>
      <c r="B42" s="1" t="s">
        <v>78</v>
      </c>
      <c r="C42" s="214">
        <v>945</v>
      </c>
      <c r="D42" s="223">
        <v>200</v>
      </c>
      <c r="E42" s="223">
        <v>500</v>
      </c>
      <c r="F42" s="223">
        <v>500</v>
      </c>
      <c r="G42" s="244" t="s">
        <v>247</v>
      </c>
      <c r="H42" s="61"/>
    </row>
    <row r="43" spans="1:8" ht="15.75" thickBot="1">
      <c r="A43" s="243">
        <v>549</v>
      </c>
      <c r="B43" s="1" t="s">
        <v>34</v>
      </c>
      <c r="C43" s="214">
        <v>460</v>
      </c>
      <c r="D43" s="223">
        <v>255</v>
      </c>
      <c r="E43" s="223">
        <v>300</v>
      </c>
      <c r="F43" s="223">
        <v>300</v>
      </c>
      <c r="G43" s="215"/>
      <c r="H43" s="61"/>
    </row>
    <row r="44" spans="1:8" ht="15.75" thickBot="1">
      <c r="A44" s="243" t="s">
        <v>79</v>
      </c>
      <c r="B44" s="1" t="s">
        <v>80</v>
      </c>
      <c r="C44" s="214">
        <v>0</v>
      </c>
      <c r="D44" s="223">
        <v>0</v>
      </c>
      <c r="E44" s="223">
        <v>0</v>
      </c>
      <c r="F44" s="223">
        <v>0</v>
      </c>
      <c r="G44" s="215"/>
      <c r="H44" s="61"/>
    </row>
    <row r="45" spans="1:8" ht="15.75" thickBot="1">
      <c r="A45" s="197">
        <v>569</v>
      </c>
      <c r="B45" s="197" t="s">
        <v>35</v>
      </c>
      <c r="C45" s="198">
        <v>0</v>
      </c>
      <c r="D45" s="212">
        <v>15</v>
      </c>
      <c r="E45" s="212">
        <v>2</v>
      </c>
      <c r="F45" s="212">
        <v>2</v>
      </c>
      <c r="G45" s="199"/>
      <c r="H45" s="61"/>
    </row>
    <row r="46" spans="1:8" ht="15.75" thickBot="1">
      <c r="A46" s="245"/>
      <c r="B46" s="245" t="s">
        <v>59</v>
      </c>
      <c r="C46" s="246">
        <v>131</v>
      </c>
      <c r="D46" s="247">
        <v>0</v>
      </c>
      <c r="E46" s="247">
        <v>0</v>
      </c>
      <c r="F46" s="247">
        <v>0</v>
      </c>
      <c r="G46" s="248"/>
      <c r="H46" s="61"/>
    </row>
    <row r="47" spans="1:8" ht="16.5" thickBot="1" thickTop="1">
      <c r="A47" s="249" t="s">
        <v>36</v>
      </c>
      <c r="B47" s="197" t="s">
        <v>37</v>
      </c>
      <c r="C47" s="198">
        <f>SUM(C4,C9,C14:C20,C24,C29:C46)</f>
        <v>7623</v>
      </c>
      <c r="D47" s="198">
        <f>SUM(D4,D9,D14:D20,D24,D29:D46)</f>
        <v>6638</v>
      </c>
      <c r="E47" s="198">
        <f>SUM(E4,E9,E14:E20,E24,E29:E46)</f>
        <v>6834</v>
      </c>
      <c r="F47" s="198">
        <f>SUM(F4,F9,F14:F20,F24,F29:F46)</f>
        <v>6834</v>
      </c>
      <c r="G47" s="199"/>
      <c r="H47" s="61"/>
    </row>
    <row r="48" spans="1:7" ht="15">
      <c r="A48" s="250"/>
      <c r="B48" s="250"/>
      <c r="C48" s="251"/>
      <c r="D48" s="251"/>
      <c r="E48" s="251"/>
      <c r="F48" s="251"/>
      <c r="G48" s="250"/>
    </row>
    <row r="49" spans="1:7" ht="15.75" thickBot="1">
      <c r="A49" s="250"/>
      <c r="B49" s="250"/>
      <c r="C49" s="251"/>
      <c r="D49" s="251"/>
      <c r="E49" s="251"/>
      <c r="F49" s="251"/>
      <c r="G49" s="250"/>
    </row>
    <row r="50" spans="1:7" ht="90.75" thickBot="1">
      <c r="A50" s="1"/>
      <c r="B50" s="1" t="s">
        <v>6</v>
      </c>
      <c r="C50" s="195" t="s">
        <v>64</v>
      </c>
      <c r="D50" s="195" t="s">
        <v>65</v>
      </c>
      <c r="E50" s="195" t="s">
        <v>66</v>
      </c>
      <c r="F50" s="196" t="s">
        <v>67</v>
      </c>
      <c r="G50" s="67" t="s">
        <v>68</v>
      </c>
    </row>
    <row r="51" spans="1:7" ht="15.75" thickBot="1">
      <c r="A51" s="180">
        <v>602</v>
      </c>
      <c r="B51" s="1" t="s">
        <v>38</v>
      </c>
      <c r="C51" s="214">
        <v>0</v>
      </c>
      <c r="D51" s="223">
        <v>0</v>
      </c>
      <c r="E51" s="223">
        <v>0</v>
      </c>
      <c r="F51" s="223">
        <v>0</v>
      </c>
      <c r="G51" s="1"/>
    </row>
    <row r="52" spans="1:7" ht="15.75" thickBot="1">
      <c r="A52" s="1">
        <v>603</v>
      </c>
      <c r="B52" s="1" t="s">
        <v>39</v>
      </c>
      <c r="C52" s="214">
        <v>286</v>
      </c>
      <c r="D52" s="223">
        <v>260</v>
      </c>
      <c r="E52" s="223">
        <v>270</v>
      </c>
      <c r="F52" s="223">
        <v>270</v>
      </c>
      <c r="G52" s="1"/>
    </row>
    <row r="53" spans="1:7" ht="15.75" thickBot="1">
      <c r="A53" s="1">
        <v>604</v>
      </c>
      <c r="B53" s="1" t="s">
        <v>60</v>
      </c>
      <c r="C53" s="214">
        <v>0</v>
      </c>
      <c r="D53" s="223">
        <v>0</v>
      </c>
      <c r="E53" s="223">
        <v>0</v>
      </c>
      <c r="F53" s="223">
        <v>0</v>
      </c>
      <c r="G53" s="1"/>
    </row>
    <row r="54" spans="1:7" ht="15.75" thickBot="1">
      <c r="A54" s="243">
        <v>609</v>
      </c>
      <c r="B54" s="1" t="s">
        <v>40</v>
      </c>
      <c r="C54" s="214">
        <v>3211</v>
      </c>
      <c r="D54" s="223">
        <v>2900</v>
      </c>
      <c r="E54" s="223">
        <v>2900</v>
      </c>
      <c r="F54" s="223">
        <v>2900</v>
      </c>
      <c r="G54" s="1"/>
    </row>
    <row r="55" spans="1:7" ht="15.75" thickBot="1">
      <c r="A55" s="243">
        <v>641</v>
      </c>
      <c r="B55" s="1" t="s">
        <v>81</v>
      </c>
      <c r="C55" s="214">
        <v>0</v>
      </c>
      <c r="D55" s="223">
        <v>0</v>
      </c>
      <c r="E55" s="223">
        <v>0</v>
      </c>
      <c r="F55" s="223">
        <v>0</v>
      </c>
      <c r="G55" s="1"/>
    </row>
    <row r="56" spans="1:7" ht="15.75" thickBot="1">
      <c r="A56" s="1">
        <v>642</v>
      </c>
      <c r="B56" s="1" t="s">
        <v>31</v>
      </c>
      <c r="C56" s="214">
        <v>0</v>
      </c>
      <c r="D56" s="223">
        <v>0</v>
      </c>
      <c r="E56" s="223">
        <v>0</v>
      </c>
      <c r="F56" s="223">
        <v>0</v>
      </c>
      <c r="G56" s="252"/>
    </row>
    <row r="57" spans="1:7" ht="15.75" thickBot="1">
      <c r="A57" s="222" t="s">
        <v>82</v>
      </c>
      <c r="B57" s="230" t="s">
        <v>83</v>
      </c>
      <c r="C57" s="214">
        <v>3</v>
      </c>
      <c r="D57" s="223">
        <v>1</v>
      </c>
      <c r="E57" s="223">
        <v>1</v>
      </c>
      <c r="F57" s="223">
        <v>1</v>
      </c>
      <c r="G57" s="236"/>
    </row>
    <row r="58" spans="1:7" ht="15.75" thickBot="1">
      <c r="A58" s="1">
        <v>648</v>
      </c>
      <c r="B58" s="1" t="s">
        <v>41</v>
      </c>
      <c r="C58" s="214">
        <v>145</v>
      </c>
      <c r="D58" s="223">
        <v>80</v>
      </c>
      <c r="E58" s="223">
        <v>100</v>
      </c>
      <c r="F58" s="223">
        <v>340</v>
      </c>
      <c r="G58" s="1"/>
    </row>
    <row r="59" spans="1:7" ht="15.75" thickBot="1">
      <c r="A59" s="1">
        <v>649</v>
      </c>
      <c r="B59" s="1" t="s">
        <v>42</v>
      </c>
      <c r="C59" s="214">
        <v>12</v>
      </c>
      <c r="D59" s="223">
        <v>30</v>
      </c>
      <c r="E59" s="223">
        <v>20</v>
      </c>
      <c r="F59" s="223">
        <v>20</v>
      </c>
      <c r="G59" s="1"/>
    </row>
    <row r="60" spans="1:7" ht="15.75" thickBot="1">
      <c r="A60" s="1">
        <v>662</v>
      </c>
      <c r="B60" s="1" t="s">
        <v>43</v>
      </c>
      <c r="C60" s="214">
        <v>9</v>
      </c>
      <c r="D60" s="223">
        <v>8</v>
      </c>
      <c r="E60" s="223">
        <v>8</v>
      </c>
      <c r="F60" s="223">
        <v>8</v>
      </c>
      <c r="G60" s="252"/>
    </row>
    <row r="61" spans="1:7" ht="15.75" thickBot="1">
      <c r="A61" s="180">
        <v>669</v>
      </c>
      <c r="B61" s="180" t="s">
        <v>44</v>
      </c>
      <c r="C61" s="246">
        <v>0</v>
      </c>
      <c r="D61" s="247">
        <v>0</v>
      </c>
      <c r="E61" s="247">
        <v>0</v>
      </c>
      <c r="F61" s="247">
        <v>0</v>
      </c>
      <c r="G61" s="253"/>
    </row>
    <row r="62" spans="1:7" ht="16.5" thickBot="1" thickTop="1">
      <c r="A62" s="243" t="s">
        <v>84</v>
      </c>
      <c r="B62" s="1" t="s">
        <v>62</v>
      </c>
      <c r="C62" s="214">
        <v>0</v>
      </c>
      <c r="D62" s="223">
        <v>0</v>
      </c>
      <c r="E62" s="223">
        <v>0</v>
      </c>
      <c r="F62" s="223">
        <v>0</v>
      </c>
      <c r="G62" s="252"/>
    </row>
    <row r="63" spans="1:7" ht="15.75" thickBot="1">
      <c r="A63" s="245"/>
      <c r="B63" s="245"/>
      <c r="C63" s="246"/>
      <c r="D63" s="247"/>
      <c r="E63" s="247"/>
      <c r="F63" s="247"/>
      <c r="G63" s="254"/>
    </row>
    <row r="64" spans="1:7" ht="16.5" thickBot="1" thickTop="1">
      <c r="A64" s="197" t="s">
        <v>45</v>
      </c>
      <c r="B64" s="197" t="s">
        <v>46</v>
      </c>
      <c r="C64" s="255">
        <f>SUM(C51:C63)</f>
        <v>3666</v>
      </c>
      <c r="D64" s="255">
        <f>SUM(D51:D63)</f>
        <v>3279</v>
      </c>
      <c r="E64" s="255">
        <f>SUM(E51:E63)</f>
        <v>3299</v>
      </c>
      <c r="F64" s="255">
        <f>SUM(F51:F63)</f>
        <v>3539</v>
      </c>
      <c r="G64" s="197"/>
    </row>
    <row r="65" spans="1:7" ht="15">
      <c r="A65" s="250"/>
      <c r="B65" s="250"/>
      <c r="C65" s="251"/>
      <c r="D65" s="251"/>
      <c r="E65" s="251"/>
      <c r="F65" s="251"/>
      <c r="G65" s="250"/>
    </row>
    <row r="66" spans="1:7" ht="15">
      <c r="A66" s="256"/>
      <c r="B66" s="256"/>
      <c r="C66" s="257"/>
      <c r="D66" s="257"/>
      <c r="E66" s="257"/>
      <c r="F66" s="258"/>
      <c r="G66" s="256"/>
    </row>
    <row r="67" spans="1:7" ht="15.75" thickBot="1">
      <c r="A67" s="339" t="s">
        <v>85</v>
      </c>
      <c r="B67" s="339"/>
      <c r="C67" s="339"/>
      <c r="D67" s="339"/>
      <c r="E67" s="339"/>
      <c r="F67" s="339"/>
      <c r="G67" s="339"/>
    </row>
    <row r="68" spans="1:7" ht="14.25">
      <c r="A68" s="189" t="s">
        <v>47</v>
      </c>
      <c r="B68" s="189" t="s">
        <v>48</v>
      </c>
      <c r="C68" s="190">
        <f>SUM(C64)</f>
        <v>3666</v>
      </c>
      <c r="D68" s="190">
        <f>SUM(D64)</f>
        <v>3279</v>
      </c>
      <c r="E68" s="190">
        <f>SUM(E64)</f>
        <v>3299</v>
      </c>
      <c r="F68" s="190">
        <f>SUM(F64)</f>
        <v>3539</v>
      </c>
      <c r="G68" s="189"/>
    </row>
    <row r="69" spans="1:7" ht="15" thickBot="1">
      <c r="A69" s="191" t="s">
        <v>49</v>
      </c>
      <c r="B69" s="191" t="s">
        <v>50</v>
      </c>
      <c r="C69" s="192">
        <f>SUM(C47)</f>
        <v>7623</v>
      </c>
      <c r="D69" s="192">
        <f>SUM(D47)</f>
        <v>6638</v>
      </c>
      <c r="E69" s="192">
        <f>SUM(E47)</f>
        <v>6834</v>
      </c>
      <c r="F69" s="192">
        <f>SUM(F47)</f>
        <v>6834</v>
      </c>
      <c r="G69" s="193"/>
    </row>
    <row r="70" spans="1:7" ht="15.75" thickBot="1">
      <c r="A70" s="1"/>
      <c r="B70" s="67" t="s">
        <v>51</v>
      </c>
      <c r="C70" s="68">
        <f>SUM(C69-C68)</f>
        <v>3957</v>
      </c>
      <c r="D70" s="68">
        <f>SUM(D69-D68)</f>
        <v>3359</v>
      </c>
      <c r="E70" s="68">
        <f>SUM(E69-E68)</f>
        <v>3535</v>
      </c>
      <c r="F70" s="93">
        <f>SUM(F69-F68)</f>
        <v>3295</v>
      </c>
      <c r="G70" s="1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55"/>
      <c r="B72" s="77"/>
      <c r="C72" s="78"/>
      <c r="D72" s="78"/>
      <c r="E72" s="78"/>
      <c r="F72" s="78"/>
      <c r="G72" s="55"/>
    </row>
    <row r="73" spans="1:7" ht="15">
      <c r="A73" s="55"/>
      <c r="B73" s="77"/>
      <c r="C73" s="78"/>
      <c r="D73" s="78"/>
      <c r="E73" s="78"/>
      <c r="F73" s="78"/>
      <c r="G73" s="55"/>
    </row>
    <row r="74" spans="1:7" ht="15">
      <c r="A74" s="340" t="s">
        <v>87</v>
      </c>
      <c r="B74" s="340"/>
      <c r="C74" s="62"/>
      <c r="D74" s="62"/>
      <c r="E74" s="62"/>
      <c r="F74" s="63"/>
      <c r="G74" s="61"/>
    </row>
    <row r="75" spans="1:7" ht="15">
      <c r="A75" s="341" t="s">
        <v>88</v>
      </c>
      <c r="B75" s="342"/>
      <c r="C75" s="62"/>
      <c r="D75" s="62"/>
      <c r="E75" s="62"/>
      <c r="F75" s="63"/>
      <c r="G75" s="61"/>
    </row>
    <row r="76" spans="1:7" ht="15">
      <c r="A76" s="340" t="s">
        <v>267</v>
      </c>
      <c r="B76" s="340"/>
      <c r="C76" s="62"/>
      <c r="D76" s="62"/>
      <c r="E76" s="62"/>
      <c r="F76" s="63"/>
      <c r="G76" s="61"/>
    </row>
    <row r="77" spans="1:7" ht="15">
      <c r="A77" s="61"/>
      <c r="B77" s="61"/>
      <c r="C77" s="62"/>
      <c r="D77" s="62"/>
      <c r="E77" s="62"/>
      <c r="F77" s="63"/>
      <c r="G77" s="61"/>
    </row>
    <row r="78" spans="1:7" ht="15">
      <c r="A78" s="61"/>
      <c r="B78" s="61"/>
      <c r="C78" s="62"/>
      <c r="D78" s="62"/>
      <c r="E78" s="62"/>
      <c r="F78" s="63"/>
      <c r="G78" s="61"/>
    </row>
  </sheetData>
  <sheetProtection/>
  <protectedRanges>
    <protectedRange sqref="C2" name="Oblast10_2"/>
    <protectedRange sqref="C74:G75" name="Oblast9_2"/>
    <protectedRange sqref="C51:G63" name="Oblast8_2"/>
    <protectedRange sqref="C10:G19" name="Oblast4_2"/>
    <protectedRange sqref="C21:G23" name="Oblast3_2"/>
    <protectedRange sqref="C10:G19" name="Oblast2_2"/>
    <protectedRange sqref="C5:G8" name="Oblast1_2"/>
    <protectedRange sqref="C21:G23" name="Oblast6_2"/>
    <protectedRange sqref="C25:G46" name="Oblast7_2"/>
  </protectedRanges>
  <mergeCells count="9">
    <mergeCell ref="A67:G67"/>
    <mergeCell ref="A74:B74"/>
    <mergeCell ref="A75:B75"/>
    <mergeCell ref="A76:B76"/>
    <mergeCell ref="A1:G1"/>
    <mergeCell ref="A2:B2"/>
    <mergeCell ref="C2:G2"/>
    <mergeCell ref="A5:A8"/>
    <mergeCell ref="A10:A13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9.875" style="76" customWidth="1"/>
    <col min="2" max="2" width="38.25390625" style="76" customWidth="1"/>
    <col min="3" max="6" width="15.75390625" style="76" customWidth="1"/>
    <col min="7" max="7" width="16.75390625" style="76" customWidth="1"/>
    <col min="8" max="8" width="14.625" style="76" customWidth="1"/>
    <col min="9" max="16384" width="9.125" style="76" customWidth="1"/>
  </cols>
  <sheetData>
    <row r="1" spans="1:7" ht="16.5" thickBot="1">
      <c r="A1" s="355" t="s">
        <v>277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53</v>
      </c>
      <c r="D2" s="359"/>
      <c r="E2" s="359"/>
      <c r="F2" s="359"/>
      <c r="G2" s="357"/>
    </row>
    <row r="3" spans="1:7" ht="57" thickBot="1">
      <c r="A3" s="180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2281</v>
      </c>
      <c r="D4" s="7">
        <f>SUM(D5:D8)</f>
        <v>1690</v>
      </c>
      <c r="E4" s="7">
        <f>SUM(E5:E8)</f>
        <v>1828</v>
      </c>
      <c r="F4" s="7">
        <f>SUM(F5:F8)</f>
        <v>1828</v>
      </c>
      <c r="G4" s="9"/>
    </row>
    <row r="5" spans="1:7" ht="14.25">
      <c r="A5" s="333" t="s">
        <v>9</v>
      </c>
      <c r="B5" s="10" t="s">
        <v>10</v>
      </c>
      <c r="C5" s="11">
        <v>1295</v>
      </c>
      <c r="D5" s="12">
        <v>1190</v>
      </c>
      <c r="E5" s="12">
        <v>1339</v>
      </c>
      <c r="F5" s="12">
        <v>1339</v>
      </c>
      <c r="G5" s="13"/>
    </row>
    <row r="6" spans="1:7" ht="14.25">
      <c r="A6" s="334"/>
      <c r="B6" s="14" t="s">
        <v>11</v>
      </c>
      <c r="C6" s="15">
        <v>16</v>
      </c>
      <c r="D6" s="16">
        <v>30</v>
      </c>
      <c r="E6" s="16">
        <v>21</v>
      </c>
      <c r="F6" s="16">
        <v>21</v>
      </c>
      <c r="G6" s="17"/>
    </row>
    <row r="7" spans="1:7" ht="14.25">
      <c r="A7" s="334"/>
      <c r="B7" s="28" t="s">
        <v>54</v>
      </c>
      <c r="C7" s="15"/>
      <c r="D7" s="16"/>
      <c r="E7" s="16"/>
      <c r="F7" s="16"/>
      <c r="G7" s="17"/>
    </row>
    <row r="8" spans="1:7" ht="15" thickBot="1">
      <c r="A8" s="360"/>
      <c r="B8" s="18" t="s">
        <v>12</v>
      </c>
      <c r="C8" s="19">
        <v>970</v>
      </c>
      <c r="D8" s="20">
        <v>470</v>
      </c>
      <c r="E8" s="20">
        <v>468</v>
      </c>
      <c r="F8" s="20">
        <v>468</v>
      </c>
      <c r="G8" s="21"/>
    </row>
    <row r="9" spans="1:7" ht="15.75" thickBot="1">
      <c r="A9" s="5">
        <v>502</v>
      </c>
      <c r="B9" s="5" t="s">
        <v>13</v>
      </c>
      <c r="C9" s="22">
        <f>SUM(C10:C13)</f>
        <v>1264</v>
      </c>
      <c r="D9" s="22">
        <f>SUM(D10:D13)</f>
        <v>1420</v>
      </c>
      <c r="E9" s="22">
        <f>SUM(E10:E13)</f>
        <v>1280</v>
      </c>
      <c r="F9" s="22">
        <f>SUM(F10:F13)</f>
        <v>1280</v>
      </c>
      <c r="G9" s="24"/>
    </row>
    <row r="10" spans="1:7" ht="14.25">
      <c r="A10" s="335" t="s">
        <v>9</v>
      </c>
      <c r="B10" s="25" t="s">
        <v>14</v>
      </c>
      <c r="C10" s="26">
        <v>115</v>
      </c>
      <c r="D10" s="27">
        <v>100</v>
      </c>
      <c r="E10" s="27">
        <v>130</v>
      </c>
      <c r="F10" s="27">
        <v>130</v>
      </c>
      <c r="G10" s="13"/>
    </row>
    <row r="11" spans="1:7" ht="14.25">
      <c r="A11" s="336"/>
      <c r="B11" s="28" t="s">
        <v>15</v>
      </c>
      <c r="C11" s="11">
        <v>734</v>
      </c>
      <c r="D11" s="12">
        <v>890</v>
      </c>
      <c r="E11" s="12">
        <v>770</v>
      </c>
      <c r="F11" s="12">
        <v>770</v>
      </c>
      <c r="G11" s="29"/>
    </row>
    <row r="12" spans="1:7" ht="14.25">
      <c r="A12" s="336"/>
      <c r="B12" s="28" t="s">
        <v>55</v>
      </c>
      <c r="C12" s="15">
        <v>415</v>
      </c>
      <c r="D12" s="16">
        <v>430</v>
      </c>
      <c r="E12" s="16">
        <v>380</v>
      </c>
      <c r="F12" s="16">
        <v>380</v>
      </c>
      <c r="G12" s="17"/>
    </row>
    <row r="13" spans="1:7" ht="15" thickBot="1">
      <c r="A13" s="337"/>
      <c r="B13" s="18" t="s">
        <v>56</v>
      </c>
      <c r="C13" s="30">
        <v>0</v>
      </c>
      <c r="D13" s="31">
        <v>0</v>
      </c>
      <c r="E13" s="31"/>
      <c r="F13" s="31"/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25.5" customHeight="1" thickBot="1">
      <c r="A16" s="5">
        <v>511</v>
      </c>
      <c r="B16" s="5" t="s">
        <v>3</v>
      </c>
      <c r="C16" s="22">
        <v>162</v>
      </c>
      <c r="D16" s="23">
        <v>200</v>
      </c>
      <c r="E16" s="23">
        <v>210</v>
      </c>
      <c r="F16" s="23">
        <v>150</v>
      </c>
      <c r="G16" s="166" t="s">
        <v>248</v>
      </c>
    </row>
    <row r="17" spans="1:7" ht="15.75" thickBot="1">
      <c r="A17" s="6">
        <v>512</v>
      </c>
      <c r="B17" s="5" t="s">
        <v>17</v>
      </c>
      <c r="C17" s="7">
        <v>1</v>
      </c>
      <c r="D17" s="8">
        <v>3</v>
      </c>
      <c r="E17" s="8">
        <v>3</v>
      </c>
      <c r="F17" s="8">
        <v>3</v>
      </c>
      <c r="G17" s="24"/>
    </row>
    <row r="18" spans="1:7" ht="15.75" thickBot="1">
      <c r="A18" s="5">
        <v>513</v>
      </c>
      <c r="B18" s="5" t="s">
        <v>18</v>
      </c>
      <c r="C18" s="22">
        <v>9</v>
      </c>
      <c r="D18" s="23">
        <v>5</v>
      </c>
      <c r="E18" s="23">
        <v>10</v>
      </c>
      <c r="F18" s="23">
        <v>10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563</v>
      </c>
      <c r="D20" s="22">
        <f>SUM(D21:D23)</f>
        <v>555</v>
      </c>
      <c r="E20" s="22">
        <f>SUM(E21:E23)</f>
        <v>567</v>
      </c>
      <c r="F20" s="22">
        <f>SUM(F21:F23)</f>
        <v>567</v>
      </c>
      <c r="G20" s="24"/>
    </row>
    <row r="21" spans="1:7" ht="15">
      <c r="A21" s="35" t="s">
        <v>9</v>
      </c>
      <c r="B21" s="25" t="s">
        <v>20</v>
      </c>
      <c r="C21" s="36">
        <v>36</v>
      </c>
      <c r="D21" s="37">
        <v>30</v>
      </c>
      <c r="E21" s="37">
        <v>36</v>
      </c>
      <c r="F21" s="37">
        <v>36</v>
      </c>
      <c r="G21" s="53"/>
    </row>
    <row r="22" spans="1:7" ht="15">
      <c r="A22" s="33"/>
      <c r="B22" s="28" t="s">
        <v>21</v>
      </c>
      <c r="C22" s="38">
        <v>0</v>
      </c>
      <c r="D22" s="39">
        <v>0</v>
      </c>
      <c r="E22" s="39">
        <v>0</v>
      </c>
      <c r="F22" s="39">
        <v>0</v>
      </c>
      <c r="G22" s="71"/>
    </row>
    <row r="23" spans="1:7" ht="15.75" thickBot="1">
      <c r="A23" s="33"/>
      <c r="B23" s="28" t="s">
        <v>12</v>
      </c>
      <c r="C23" s="38">
        <v>527</v>
      </c>
      <c r="D23" s="39">
        <v>525</v>
      </c>
      <c r="E23" s="39">
        <v>531</v>
      </c>
      <c r="F23" s="39">
        <v>531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134</v>
      </c>
      <c r="D24" s="22">
        <f>SUM(D25:D28)</f>
        <v>153</v>
      </c>
      <c r="E24" s="22">
        <f>SUM(E25:E28)</f>
        <v>175</v>
      </c>
      <c r="F24" s="22">
        <f>SUM(F25:F28)</f>
        <v>175</v>
      </c>
      <c r="G24" s="24"/>
    </row>
    <row r="25" spans="1:7" ht="14.25">
      <c r="A25" s="35" t="s">
        <v>9</v>
      </c>
      <c r="B25" s="41" t="s">
        <v>23</v>
      </c>
      <c r="C25" s="11">
        <v>0</v>
      </c>
      <c r="D25" s="12">
        <v>0</v>
      </c>
      <c r="E25" s="12">
        <v>0</v>
      </c>
      <c r="F25" s="12">
        <v>0</v>
      </c>
      <c r="G25" s="13"/>
    </row>
    <row r="26" spans="1:7" ht="14.25">
      <c r="A26" s="42"/>
      <c r="B26" s="28" t="s">
        <v>24</v>
      </c>
      <c r="C26" s="15">
        <v>105</v>
      </c>
      <c r="D26" s="16">
        <v>106</v>
      </c>
      <c r="E26" s="16">
        <v>106</v>
      </c>
      <c r="F26" s="16">
        <v>106</v>
      </c>
      <c r="G26" s="17"/>
    </row>
    <row r="27" spans="1:7" ht="14.25">
      <c r="A27" s="42"/>
      <c r="B27" s="42" t="s">
        <v>25</v>
      </c>
      <c r="C27" s="43">
        <v>14</v>
      </c>
      <c r="D27" s="44">
        <v>30</v>
      </c>
      <c r="E27" s="44">
        <v>25</v>
      </c>
      <c r="F27" s="44">
        <v>25</v>
      </c>
      <c r="G27" s="21"/>
    </row>
    <row r="28" spans="1:7" ht="15" thickBot="1">
      <c r="A28" s="18"/>
      <c r="B28" s="14" t="s">
        <v>26</v>
      </c>
      <c r="C28" s="45">
        <v>15</v>
      </c>
      <c r="D28" s="31">
        <v>17</v>
      </c>
      <c r="E28" s="46">
        <v>44</v>
      </c>
      <c r="F28" s="46">
        <v>44</v>
      </c>
      <c r="G28" s="47"/>
    </row>
    <row r="29" spans="1:7" ht="15.75" thickBot="1">
      <c r="A29" s="5">
        <v>524</v>
      </c>
      <c r="B29" s="5" t="s">
        <v>27</v>
      </c>
      <c r="C29" s="22">
        <v>98</v>
      </c>
      <c r="D29" s="23">
        <v>77</v>
      </c>
      <c r="E29" s="23">
        <v>85</v>
      </c>
      <c r="F29" s="23">
        <v>85</v>
      </c>
      <c r="G29" s="24"/>
    </row>
    <row r="30" spans="1:7" ht="15.75" thickBot="1">
      <c r="A30" s="5">
        <v>525</v>
      </c>
      <c r="B30" s="5" t="s">
        <v>28</v>
      </c>
      <c r="C30" s="22">
        <v>41</v>
      </c>
      <c r="D30" s="23">
        <v>42</v>
      </c>
      <c r="E30" s="23">
        <v>44</v>
      </c>
      <c r="F30" s="23">
        <v>44</v>
      </c>
      <c r="G30" s="24"/>
    </row>
    <row r="31" spans="1:7" ht="15.75" thickBot="1">
      <c r="A31" s="5">
        <v>527</v>
      </c>
      <c r="B31" s="5" t="s">
        <v>57</v>
      </c>
      <c r="C31" s="22">
        <v>2</v>
      </c>
      <c r="D31" s="23">
        <v>6</v>
      </c>
      <c r="E31" s="23">
        <v>12</v>
      </c>
      <c r="F31" s="23">
        <v>12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1</v>
      </c>
      <c r="D34" s="23">
        <v>3</v>
      </c>
      <c r="E34" s="23">
        <v>3</v>
      </c>
      <c r="F34" s="23">
        <v>3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36</v>
      </c>
      <c r="D38" s="23">
        <v>36</v>
      </c>
      <c r="E38" s="23">
        <v>36</v>
      </c>
      <c r="F38" s="23">
        <v>36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1</v>
      </c>
      <c r="D41" s="23">
        <v>0</v>
      </c>
      <c r="E41" s="23">
        <v>0</v>
      </c>
      <c r="F41" s="23">
        <v>0</v>
      </c>
      <c r="G41" s="24"/>
    </row>
    <row r="42" spans="1:8" ht="46.5" thickBot="1">
      <c r="A42" s="49">
        <v>558</v>
      </c>
      <c r="B42" s="5" t="s">
        <v>78</v>
      </c>
      <c r="C42" s="22">
        <v>103</v>
      </c>
      <c r="D42" s="23">
        <v>294</v>
      </c>
      <c r="E42" s="23">
        <v>737</v>
      </c>
      <c r="F42" s="23">
        <v>597</v>
      </c>
      <c r="G42" s="168" t="s">
        <v>249</v>
      </c>
      <c r="H42" s="265"/>
    </row>
    <row r="43" spans="1:7" ht="15.75" thickBot="1">
      <c r="A43" s="49">
        <v>549</v>
      </c>
      <c r="B43" s="5" t="s">
        <v>34</v>
      </c>
      <c r="C43" s="22">
        <v>59</v>
      </c>
      <c r="D43" s="23">
        <v>94</v>
      </c>
      <c r="E43" s="23">
        <v>97</v>
      </c>
      <c r="F43" s="23">
        <v>97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95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4850</v>
      </c>
      <c r="D47" s="7">
        <f>SUM(D4,D9,D14:D20,D24,D29:D46)</f>
        <v>4578</v>
      </c>
      <c r="E47" s="7">
        <f>SUM(E4,E9,E14:E20,E24,E29:E46)</f>
        <v>5087</v>
      </c>
      <c r="F47" s="7">
        <f>SUM(F4,F9,F14:F20,F24,F29:F46)</f>
        <v>4887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0</v>
      </c>
      <c r="D51" s="23">
        <v>0</v>
      </c>
      <c r="E51" s="23">
        <v>0</v>
      </c>
      <c r="F51" s="23">
        <v>0</v>
      </c>
      <c r="G51" s="5"/>
    </row>
    <row r="52" spans="1:7" ht="15.75" thickBot="1">
      <c r="A52" s="5">
        <v>603</v>
      </c>
      <c r="B52" s="5" t="s">
        <v>39</v>
      </c>
      <c r="C52" s="22">
        <v>145</v>
      </c>
      <c r="D52" s="23">
        <v>98</v>
      </c>
      <c r="E52" s="23">
        <v>110</v>
      </c>
      <c r="F52" s="23">
        <v>110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1408</v>
      </c>
      <c r="D54" s="23">
        <v>1270</v>
      </c>
      <c r="E54" s="23">
        <v>1470</v>
      </c>
      <c r="F54" s="23">
        <v>1470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84">
        <v>0</v>
      </c>
      <c r="D58" s="23">
        <v>0</v>
      </c>
      <c r="E58" s="23">
        <v>50</v>
      </c>
      <c r="F58" s="23">
        <v>100</v>
      </c>
      <c r="G58" s="5">
        <v>4</v>
      </c>
    </row>
    <row r="59" spans="1:7" ht="15.75" thickBot="1">
      <c r="A59" s="5">
        <v>649</v>
      </c>
      <c r="B59" s="5" t="s">
        <v>42</v>
      </c>
      <c r="C59" s="22">
        <v>5</v>
      </c>
      <c r="D59" s="23">
        <v>2</v>
      </c>
      <c r="E59" s="23">
        <v>1</v>
      </c>
      <c r="F59" s="23">
        <v>1</v>
      </c>
      <c r="G59" s="5"/>
    </row>
    <row r="60" spans="1:7" ht="15.75" thickBot="1">
      <c r="A60" s="5">
        <v>662</v>
      </c>
      <c r="B60" s="5" t="s">
        <v>43</v>
      </c>
      <c r="C60" s="22">
        <v>0</v>
      </c>
      <c r="D60" s="23">
        <v>0</v>
      </c>
      <c r="E60" s="23">
        <v>0</v>
      </c>
      <c r="F60" s="23">
        <v>0</v>
      </c>
      <c r="G60" s="58"/>
    </row>
    <row r="61" spans="1:7" ht="15.75" thickBot="1">
      <c r="A61" s="40">
        <v>669</v>
      </c>
      <c r="B61" s="40" t="s">
        <v>44</v>
      </c>
      <c r="C61" s="73">
        <v>7</v>
      </c>
      <c r="D61" s="74">
        <v>8</v>
      </c>
      <c r="E61" s="74">
        <v>6</v>
      </c>
      <c r="F61" s="74">
        <v>6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1565</v>
      </c>
      <c r="D64" s="60">
        <f>SUM(D51:D63)</f>
        <v>1378</v>
      </c>
      <c r="E64" s="60">
        <f>SUM(E51:E63)</f>
        <v>1637</v>
      </c>
      <c r="F64" s="60">
        <f>SUM(F51:F63)</f>
        <v>1687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1565</v>
      </c>
      <c r="D68" s="64">
        <f>SUM(D64)</f>
        <v>1378</v>
      </c>
      <c r="E68" s="64">
        <f>SUM(E64)</f>
        <v>1637</v>
      </c>
      <c r="F68" s="64">
        <f>SUM(F64)</f>
        <v>1687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4850</v>
      </c>
      <c r="D69" s="66">
        <f>SUM(D47)</f>
        <v>4578</v>
      </c>
      <c r="E69" s="66">
        <f>SUM(E47)</f>
        <v>5087</v>
      </c>
      <c r="F69" s="66">
        <f>SUM(F47)</f>
        <v>4887</v>
      </c>
      <c r="G69" s="18"/>
    </row>
    <row r="70" spans="1:7" ht="15.75" thickBot="1">
      <c r="A70" s="5"/>
      <c r="B70" s="67" t="s">
        <v>51</v>
      </c>
      <c r="C70" s="68">
        <f>SUM(C69-C68)</f>
        <v>3285</v>
      </c>
      <c r="D70" s="68">
        <f>SUM(D69-D68)</f>
        <v>3200</v>
      </c>
      <c r="E70" s="266">
        <f>SUM(E69-E68)</f>
        <v>3450</v>
      </c>
      <c r="F70" s="93">
        <f>SUM(F69-F68)</f>
        <v>3200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8">
      <c r="A72" s="86"/>
      <c r="B72" s="87"/>
      <c r="C72" s="88"/>
      <c r="D72" s="89"/>
      <c r="E72" s="89"/>
      <c r="F72" s="89"/>
      <c r="G72" s="86"/>
    </row>
    <row r="73" spans="1:7" ht="18">
      <c r="A73" s="354" t="s">
        <v>52</v>
      </c>
      <c r="B73" s="354"/>
      <c r="C73" s="90"/>
      <c r="D73" s="90"/>
      <c r="E73" s="90"/>
      <c r="F73" s="91"/>
      <c r="G73" s="92"/>
    </row>
    <row r="74" spans="1:7" ht="18">
      <c r="A74" s="354" t="s">
        <v>89</v>
      </c>
      <c r="B74" s="354"/>
      <c r="C74" s="90"/>
      <c r="D74" s="90"/>
      <c r="E74" s="90"/>
      <c r="F74" s="91"/>
      <c r="G74" s="92"/>
    </row>
    <row r="75" spans="1:7" ht="18">
      <c r="A75" s="354" t="s">
        <v>268</v>
      </c>
      <c r="B75" s="354"/>
      <c r="C75" s="90"/>
      <c r="D75" s="90"/>
      <c r="E75" s="90"/>
      <c r="F75" s="91"/>
      <c r="G75" s="92"/>
    </row>
    <row r="76" spans="1:7" ht="18">
      <c r="A76" s="92"/>
      <c r="B76" s="92"/>
      <c r="C76" s="90"/>
      <c r="D76" s="90"/>
      <c r="E76" s="90"/>
      <c r="F76" s="91"/>
      <c r="G76" s="92"/>
    </row>
  </sheetData>
  <sheetProtection/>
  <protectedRanges>
    <protectedRange sqref="C2" name="Oblast10_3"/>
    <protectedRange sqref="C73:G75" name="Oblast9_3"/>
    <protectedRange sqref="C51:G63" name="Oblast8_3"/>
    <protectedRange sqref="C10:G19" name="Oblast4_3"/>
    <protectedRange sqref="C21:G23" name="Oblast3_3"/>
    <protectedRange sqref="C10:G19" name="Oblast2_3"/>
    <protectedRange sqref="C5:G8" name="Oblast1_3"/>
    <protectedRange sqref="C21:G23" name="Oblast6_3"/>
    <protectedRange sqref="C25:G46" name="Oblast7_3"/>
  </protectedRanges>
  <mergeCells count="9">
    <mergeCell ref="A67:G67"/>
    <mergeCell ref="A73:B73"/>
    <mergeCell ref="A74:B74"/>
    <mergeCell ref="A75:B75"/>
    <mergeCell ref="A1:G1"/>
    <mergeCell ref="A2:B2"/>
    <mergeCell ref="C2:G2"/>
    <mergeCell ref="A5:A8"/>
    <mergeCell ref="A10:A13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6.75390625" style="0" customWidth="1"/>
  </cols>
  <sheetData>
    <row r="1" spans="1:7" ht="16.5" thickBot="1">
      <c r="A1" s="355" t="s">
        <v>278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90</v>
      </c>
      <c r="D2" s="359"/>
      <c r="E2" s="359"/>
      <c r="F2" s="359"/>
      <c r="G2" s="357"/>
    </row>
    <row r="3" spans="1:7" ht="57" thickBot="1">
      <c r="A3" s="7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1964</v>
      </c>
      <c r="D4" s="7">
        <f>SUM(D5:D8)</f>
        <v>1918</v>
      </c>
      <c r="E4" s="7">
        <f>SUM(E5:E8)</f>
        <v>1970</v>
      </c>
      <c r="F4" s="7">
        <f>SUM(F5:F8)</f>
        <v>1970</v>
      </c>
      <c r="G4" s="9"/>
    </row>
    <row r="5" spans="1:7" ht="14.25">
      <c r="A5" s="333" t="s">
        <v>9</v>
      </c>
      <c r="B5" s="10" t="s">
        <v>10</v>
      </c>
      <c r="C5" s="11">
        <v>1348</v>
      </c>
      <c r="D5" s="12">
        <v>1350</v>
      </c>
      <c r="E5" s="12">
        <v>1350</v>
      </c>
      <c r="F5" s="12">
        <v>1350</v>
      </c>
      <c r="G5" s="13"/>
    </row>
    <row r="6" spans="1:7" ht="14.25">
      <c r="A6" s="334"/>
      <c r="B6" s="14" t="s">
        <v>11</v>
      </c>
      <c r="C6" s="15">
        <v>14</v>
      </c>
      <c r="D6" s="16">
        <v>20</v>
      </c>
      <c r="E6" s="16">
        <v>20</v>
      </c>
      <c r="F6" s="16">
        <v>20</v>
      </c>
      <c r="G6" s="17"/>
    </row>
    <row r="7" spans="1:7" ht="14.25">
      <c r="A7" s="334"/>
      <c r="B7" s="28" t="s">
        <v>54</v>
      </c>
      <c r="C7" s="15">
        <v>0</v>
      </c>
      <c r="D7" s="16">
        <v>0</v>
      </c>
      <c r="E7" s="16">
        <v>0</v>
      </c>
      <c r="F7" s="16">
        <v>0</v>
      </c>
      <c r="G7" s="17"/>
    </row>
    <row r="8" spans="1:7" ht="15" thickBot="1">
      <c r="A8" s="360"/>
      <c r="B8" s="18" t="s">
        <v>12</v>
      </c>
      <c r="C8" s="19">
        <v>602</v>
      </c>
      <c r="D8" s="20">
        <v>548</v>
      </c>
      <c r="E8" s="20">
        <v>600</v>
      </c>
      <c r="F8" s="20">
        <v>600</v>
      </c>
      <c r="G8" s="21"/>
    </row>
    <row r="9" spans="1:7" ht="15.75" thickBot="1">
      <c r="A9" s="5">
        <v>502</v>
      </c>
      <c r="B9" s="5" t="s">
        <v>13</v>
      </c>
      <c r="C9" s="22">
        <f>SUM(C10:C13)</f>
        <v>1515</v>
      </c>
      <c r="D9" s="22">
        <f>SUM(D10:D13)</f>
        <v>1610</v>
      </c>
      <c r="E9" s="22">
        <f>SUM(E10:E13)</f>
        <v>1620</v>
      </c>
      <c r="F9" s="22">
        <f>SUM(F10:F13)</f>
        <v>1590</v>
      </c>
      <c r="G9" s="24"/>
    </row>
    <row r="10" spans="1:7" ht="14.25">
      <c r="A10" s="335" t="s">
        <v>9</v>
      </c>
      <c r="B10" s="25" t="s">
        <v>14</v>
      </c>
      <c r="C10" s="26">
        <v>140</v>
      </c>
      <c r="D10" s="27">
        <v>110</v>
      </c>
      <c r="E10" s="27">
        <v>170</v>
      </c>
      <c r="F10" s="27">
        <v>150</v>
      </c>
      <c r="G10" s="13" t="s">
        <v>252</v>
      </c>
    </row>
    <row r="11" spans="1:7" ht="14.25">
      <c r="A11" s="336"/>
      <c r="B11" s="28" t="s">
        <v>15</v>
      </c>
      <c r="C11" s="11">
        <v>807</v>
      </c>
      <c r="D11" s="12">
        <v>850</v>
      </c>
      <c r="E11" s="12">
        <v>850</v>
      </c>
      <c r="F11" s="12">
        <v>840</v>
      </c>
      <c r="G11" s="29"/>
    </row>
    <row r="12" spans="1:7" ht="14.25">
      <c r="A12" s="336"/>
      <c r="B12" s="28" t="s">
        <v>55</v>
      </c>
      <c r="C12" s="15">
        <v>568</v>
      </c>
      <c r="D12" s="16">
        <v>650</v>
      </c>
      <c r="E12" s="16">
        <v>600</v>
      </c>
      <c r="F12" s="16">
        <v>600</v>
      </c>
      <c r="G12" s="17"/>
    </row>
    <row r="13" spans="1:7" ht="15" thickBot="1">
      <c r="A13" s="337"/>
      <c r="B13" s="18" t="s">
        <v>56</v>
      </c>
      <c r="C13" s="30">
        <v>0</v>
      </c>
      <c r="D13" s="31">
        <v>0</v>
      </c>
      <c r="E13" s="31">
        <v>0</v>
      </c>
      <c r="F13" s="31">
        <v>0</v>
      </c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140</v>
      </c>
      <c r="D16" s="23">
        <v>125</v>
      </c>
      <c r="E16" s="23">
        <v>130</v>
      </c>
      <c r="F16" s="23">
        <v>130</v>
      </c>
      <c r="G16" s="167" t="s">
        <v>250</v>
      </c>
    </row>
    <row r="17" spans="1:7" ht="15.75" thickBot="1">
      <c r="A17" s="6">
        <v>512</v>
      </c>
      <c r="B17" s="5" t="s">
        <v>17</v>
      </c>
      <c r="C17" s="7">
        <v>1</v>
      </c>
      <c r="D17" s="8">
        <v>5</v>
      </c>
      <c r="E17" s="8">
        <v>5</v>
      </c>
      <c r="F17" s="8">
        <v>5</v>
      </c>
      <c r="G17" s="24"/>
    </row>
    <row r="18" spans="1:7" ht="15.75" thickBot="1">
      <c r="A18" s="5">
        <v>513</v>
      </c>
      <c r="B18" s="5" t="s">
        <v>18</v>
      </c>
      <c r="C18" s="22">
        <v>21</v>
      </c>
      <c r="D18" s="23">
        <v>5</v>
      </c>
      <c r="E18" s="23">
        <v>3</v>
      </c>
      <c r="F18" s="23">
        <v>3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442</v>
      </c>
      <c r="D20" s="22">
        <f>SUM(D21:D23)</f>
        <v>437</v>
      </c>
      <c r="E20" s="22">
        <f>SUM(E21:E23)</f>
        <v>437</v>
      </c>
      <c r="F20" s="22">
        <f>SUM(F21:F23)</f>
        <v>437</v>
      </c>
      <c r="G20" s="24"/>
    </row>
    <row r="21" spans="1:7" ht="15">
      <c r="A21" s="35" t="s">
        <v>9</v>
      </c>
      <c r="B21" s="25" t="s">
        <v>20</v>
      </c>
      <c r="C21" s="36">
        <v>16</v>
      </c>
      <c r="D21" s="37">
        <v>17</v>
      </c>
      <c r="E21" s="37">
        <v>17</v>
      </c>
      <c r="F21" s="37">
        <v>17</v>
      </c>
      <c r="G21" s="53"/>
    </row>
    <row r="22" spans="1:7" ht="15">
      <c r="A22" s="33"/>
      <c r="B22" s="28" t="s">
        <v>21</v>
      </c>
      <c r="C22" s="38">
        <v>0</v>
      </c>
      <c r="D22" s="39">
        <v>0</v>
      </c>
      <c r="E22" s="39">
        <v>0</v>
      </c>
      <c r="F22" s="39">
        <v>0</v>
      </c>
      <c r="G22" s="71"/>
    </row>
    <row r="23" spans="1:7" ht="15.75" thickBot="1">
      <c r="A23" s="33"/>
      <c r="B23" s="28" t="s">
        <v>12</v>
      </c>
      <c r="C23" s="38">
        <v>426</v>
      </c>
      <c r="D23" s="39">
        <v>420</v>
      </c>
      <c r="E23" s="39">
        <v>420</v>
      </c>
      <c r="F23" s="39">
        <v>420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204</v>
      </c>
      <c r="D24" s="22">
        <f>SUM(D25:D28)</f>
        <v>185</v>
      </c>
      <c r="E24" s="22">
        <f>SUM(E25:E28)</f>
        <v>200</v>
      </c>
      <c r="F24" s="22">
        <f>SUM(F25:F28)</f>
        <v>200</v>
      </c>
      <c r="G24" s="24"/>
    </row>
    <row r="25" spans="1:7" ht="14.25">
      <c r="A25" s="35" t="s">
        <v>9</v>
      </c>
      <c r="B25" s="41" t="s">
        <v>23</v>
      </c>
      <c r="C25" s="11"/>
      <c r="D25" s="12">
        <v>0</v>
      </c>
      <c r="E25" s="12">
        <v>0</v>
      </c>
      <c r="F25" s="12">
        <v>0</v>
      </c>
      <c r="G25" s="13"/>
    </row>
    <row r="26" spans="1:7" ht="14.25">
      <c r="A26" s="42"/>
      <c r="B26" s="28" t="s">
        <v>24</v>
      </c>
      <c r="C26" s="15"/>
      <c r="D26" s="16">
        <v>0</v>
      </c>
      <c r="E26" s="16">
        <v>0</v>
      </c>
      <c r="F26" s="16">
        <v>0</v>
      </c>
      <c r="G26" s="17"/>
    </row>
    <row r="27" spans="1:7" ht="14.25">
      <c r="A27" s="42"/>
      <c r="B27" s="42" t="s">
        <v>25</v>
      </c>
      <c r="C27" s="43"/>
      <c r="D27" s="44">
        <v>0</v>
      </c>
      <c r="E27" s="44">
        <v>0</v>
      </c>
      <c r="F27" s="44">
        <v>0</v>
      </c>
      <c r="G27" s="21"/>
    </row>
    <row r="28" spans="1:7" ht="15" thickBot="1">
      <c r="A28" s="18"/>
      <c r="B28" s="14" t="s">
        <v>26</v>
      </c>
      <c r="C28" s="45">
        <v>204</v>
      </c>
      <c r="D28" s="31">
        <v>185</v>
      </c>
      <c r="E28" s="46">
        <v>200</v>
      </c>
      <c r="F28" s="46">
        <v>200</v>
      </c>
      <c r="G28" s="47"/>
    </row>
    <row r="29" spans="1:7" ht="15.75" thickBot="1">
      <c r="A29" s="5">
        <v>524</v>
      </c>
      <c r="B29" s="5" t="s">
        <v>27</v>
      </c>
      <c r="C29" s="22">
        <v>0</v>
      </c>
      <c r="D29" s="23">
        <v>5</v>
      </c>
      <c r="E29" s="23">
        <v>10</v>
      </c>
      <c r="F29" s="23">
        <v>10</v>
      </c>
      <c r="G29" s="24"/>
    </row>
    <row r="30" spans="1:7" ht="15.75" thickBot="1">
      <c r="A30" s="5">
        <v>525</v>
      </c>
      <c r="B30" s="5" t="s">
        <v>28</v>
      </c>
      <c r="C30" s="22">
        <v>45</v>
      </c>
      <c r="D30" s="23">
        <v>45</v>
      </c>
      <c r="E30" s="23">
        <v>45</v>
      </c>
      <c r="F30" s="23">
        <v>45</v>
      </c>
      <c r="G30" s="24"/>
    </row>
    <row r="31" spans="1:7" ht="15.75" thickBot="1">
      <c r="A31" s="5">
        <v>527</v>
      </c>
      <c r="B31" s="5" t="s">
        <v>57</v>
      </c>
      <c r="C31" s="22">
        <v>8</v>
      </c>
      <c r="D31" s="23">
        <v>10</v>
      </c>
      <c r="E31" s="23">
        <v>10</v>
      </c>
      <c r="F31" s="23">
        <v>10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2</v>
      </c>
      <c r="D34" s="23">
        <v>3</v>
      </c>
      <c r="E34" s="23">
        <v>2</v>
      </c>
      <c r="F34" s="23">
        <v>2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0</v>
      </c>
      <c r="D38" s="23">
        <v>0</v>
      </c>
      <c r="E38" s="23">
        <v>0</v>
      </c>
      <c r="F38" s="23">
        <v>0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1</v>
      </c>
      <c r="D41" s="23">
        <v>0</v>
      </c>
      <c r="E41" s="23">
        <v>0</v>
      </c>
      <c r="F41" s="23">
        <v>0</v>
      </c>
      <c r="G41" s="24"/>
    </row>
    <row r="42" spans="1:7" ht="57.75" thickBot="1">
      <c r="A42" s="49">
        <v>558</v>
      </c>
      <c r="B42" s="5" t="s">
        <v>78</v>
      </c>
      <c r="C42" s="22">
        <v>312</v>
      </c>
      <c r="D42" s="23">
        <v>250</v>
      </c>
      <c r="E42" s="156">
        <v>303</v>
      </c>
      <c r="F42" s="23">
        <v>205</v>
      </c>
      <c r="G42" s="168" t="s">
        <v>251</v>
      </c>
    </row>
    <row r="43" spans="1:7" ht="15.75" thickBot="1">
      <c r="A43" s="49">
        <v>549</v>
      </c>
      <c r="B43" s="5" t="s">
        <v>34</v>
      </c>
      <c r="C43" s="22">
        <v>36</v>
      </c>
      <c r="D43" s="23">
        <v>45</v>
      </c>
      <c r="E43" s="23">
        <v>48</v>
      </c>
      <c r="F43" s="23">
        <v>48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1</v>
      </c>
      <c r="D45" s="8">
        <v>5</v>
      </c>
      <c r="E45" s="8">
        <v>2</v>
      </c>
      <c r="F45" s="8">
        <v>2</v>
      </c>
      <c r="G45" s="9"/>
    </row>
    <row r="46" spans="1:7" ht="15.75" thickBot="1">
      <c r="A46" s="50"/>
      <c r="B46" s="50" t="s">
        <v>59</v>
      </c>
      <c r="C46" s="51">
        <v>39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4731</v>
      </c>
      <c r="D47" s="7">
        <f>SUM(D4,D9,D14:D20,D24,D29:D46)</f>
        <v>4648</v>
      </c>
      <c r="E47" s="7">
        <f>SUM(E4,E9,E14:E20,E24,E29:E46)</f>
        <v>4785</v>
      </c>
      <c r="F47" s="7">
        <f>SUM(F4,F9,F14:F20,F24,F29:F46)</f>
        <v>4657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1348</v>
      </c>
      <c r="D51" s="23">
        <v>1350</v>
      </c>
      <c r="E51" s="23">
        <v>0</v>
      </c>
      <c r="F51" s="23">
        <v>0</v>
      </c>
      <c r="G51" s="5"/>
    </row>
    <row r="52" spans="1:7" ht="15.75" thickBot="1">
      <c r="A52" s="5">
        <v>603</v>
      </c>
      <c r="B52" s="5" t="s">
        <v>39</v>
      </c>
      <c r="C52" s="22">
        <v>303</v>
      </c>
      <c r="D52" s="23">
        <v>290</v>
      </c>
      <c r="E52" s="23">
        <v>290</v>
      </c>
      <c r="F52" s="23">
        <v>290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274</v>
      </c>
      <c r="D54" s="23">
        <v>242</v>
      </c>
      <c r="E54" s="23">
        <v>1612</v>
      </c>
      <c r="F54" s="23">
        <v>1612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15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0</v>
      </c>
      <c r="D58" s="23">
        <v>0</v>
      </c>
      <c r="E58" s="23">
        <v>0</v>
      </c>
      <c r="F58" s="23">
        <v>0</v>
      </c>
      <c r="G58" s="5"/>
    </row>
    <row r="59" spans="1:7" ht="15.75" thickBot="1">
      <c r="A59" s="5">
        <v>649</v>
      </c>
      <c r="B59" s="5" t="s">
        <v>42</v>
      </c>
      <c r="C59" s="22">
        <v>30</v>
      </c>
      <c r="D59" s="23">
        <v>25</v>
      </c>
      <c r="E59" s="23">
        <v>25</v>
      </c>
      <c r="F59" s="23">
        <v>25</v>
      </c>
      <c r="G59" s="5"/>
    </row>
    <row r="60" spans="1:7" ht="15.75" thickBot="1">
      <c r="A60" s="5">
        <v>662</v>
      </c>
      <c r="B60" s="5" t="s">
        <v>43</v>
      </c>
      <c r="C60" s="22">
        <v>8.4</v>
      </c>
      <c r="D60" s="23">
        <v>10</v>
      </c>
      <c r="E60" s="23">
        <v>8</v>
      </c>
      <c r="F60" s="23">
        <v>8</v>
      </c>
      <c r="G60" s="58"/>
    </row>
    <row r="61" spans="1:7" ht="15.75" thickBot="1">
      <c r="A61" s="40">
        <v>669</v>
      </c>
      <c r="B61" s="40" t="s">
        <v>44</v>
      </c>
      <c r="C61" s="73">
        <v>22</v>
      </c>
      <c r="D61" s="74">
        <v>20</v>
      </c>
      <c r="E61" s="74">
        <v>22</v>
      </c>
      <c r="F61" s="74">
        <v>22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2000.4</v>
      </c>
      <c r="D64" s="60">
        <f>SUM(D51:D63)</f>
        <v>1937</v>
      </c>
      <c r="E64" s="60">
        <f>SUM(E51:E63)</f>
        <v>1957</v>
      </c>
      <c r="F64" s="60">
        <f>SUM(F51:F63)</f>
        <v>1957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2000.4</v>
      </c>
      <c r="D68" s="64">
        <f>SUM(D64)</f>
        <v>1937</v>
      </c>
      <c r="E68" s="64">
        <f>SUM(E64)</f>
        <v>1957</v>
      </c>
      <c r="F68" s="64">
        <f>SUM(F64)</f>
        <v>1957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4731</v>
      </c>
      <c r="D69" s="66">
        <f>SUM(D47)</f>
        <v>4648</v>
      </c>
      <c r="E69" s="66">
        <f>SUM(E47)</f>
        <v>4785</v>
      </c>
      <c r="F69" s="66">
        <f>SUM(F47)</f>
        <v>4657</v>
      </c>
      <c r="G69" s="18"/>
    </row>
    <row r="70" spans="1:7" ht="15.75" thickBot="1">
      <c r="A70" s="5"/>
      <c r="B70" s="67" t="s">
        <v>51</v>
      </c>
      <c r="C70" s="68">
        <f>SUM(C69-C68)</f>
        <v>2730.6</v>
      </c>
      <c r="D70" s="68">
        <f>SUM(D69-D68)</f>
        <v>2711</v>
      </c>
      <c r="E70" s="266">
        <f>SUM(E69-E68)</f>
        <v>2828</v>
      </c>
      <c r="F70" s="93">
        <f>SUM(F69-F68)</f>
        <v>2700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340" t="s">
        <v>61</v>
      </c>
      <c r="B72" s="340"/>
      <c r="C72" s="62"/>
      <c r="D72" s="62"/>
      <c r="E72" s="62"/>
      <c r="F72" s="63"/>
      <c r="G72" s="61"/>
    </row>
    <row r="73" spans="1:7" ht="15">
      <c r="A73" s="340" t="s">
        <v>91</v>
      </c>
      <c r="B73" s="340"/>
      <c r="C73" s="62"/>
      <c r="D73" s="62"/>
      <c r="E73" s="62"/>
      <c r="F73" s="63"/>
      <c r="G73" s="61"/>
    </row>
    <row r="74" spans="1:7" ht="15">
      <c r="A74" s="340" t="s">
        <v>269</v>
      </c>
      <c r="B74" s="340"/>
      <c r="C74" s="62"/>
      <c r="D74" s="62"/>
      <c r="E74" s="62"/>
      <c r="F74" s="63"/>
      <c r="G74" s="61"/>
    </row>
    <row r="75" spans="1:7" ht="15">
      <c r="A75" s="61"/>
      <c r="B75" s="61"/>
      <c r="C75" s="62"/>
      <c r="D75" s="62"/>
      <c r="E75" s="62"/>
      <c r="F75" s="63"/>
      <c r="G75" s="61"/>
    </row>
  </sheetData>
  <sheetProtection/>
  <protectedRanges>
    <protectedRange sqref="C2" name="Oblast10_2"/>
    <protectedRange sqref="C72:G74" name="Oblast9_2"/>
    <protectedRange sqref="C51:G63" name="Oblast8_2"/>
    <protectedRange sqref="C10:G19" name="Oblast4_2"/>
    <protectedRange sqref="C21:G23" name="Oblast3_2"/>
    <protectedRange sqref="C10:G19" name="Oblast2_2"/>
    <protectedRange sqref="C5:G8" name="Oblast1_2"/>
    <protectedRange sqref="C21:G23" name="Oblast6_2"/>
    <protectedRange sqref="C25:G46" name="Oblast7_2"/>
  </protectedRanges>
  <mergeCells count="9">
    <mergeCell ref="A67:G67"/>
    <mergeCell ref="A72:B72"/>
    <mergeCell ref="A73:B73"/>
    <mergeCell ref="A74:B74"/>
    <mergeCell ref="A1:G1"/>
    <mergeCell ref="A2:B2"/>
    <mergeCell ref="C2:G2"/>
    <mergeCell ref="A5:A8"/>
    <mergeCell ref="A10:A13"/>
  </mergeCells>
  <printOptions/>
  <pageMargins left="1.29921259842519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SheetLayoutView="100" zoomScalePageLayoutView="0" workbookViewId="0" topLeftCell="A1">
      <selection activeCell="G73" sqref="G73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355" t="s">
        <v>279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280</v>
      </c>
      <c r="D2" s="359"/>
      <c r="E2" s="359"/>
      <c r="F2" s="359"/>
      <c r="G2" s="357"/>
    </row>
    <row r="3" spans="1:7" ht="57" thickBot="1">
      <c r="A3" s="180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838</v>
      </c>
      <c r="D4" s="7">
        <f>SUM(D5:D8)</f>
        <v>1010</v>
      </c>
      <c r="E4" s="7">
        <f>SUM(E5:E8)</f>
        <v>870</v>
      </c>
      <c r="F4" s="7">
        <f>SUM(F5:F8)</f>
        <v>851</v>
      </c>
      <c r="G4" s="9"/>
    </row>
    <row r="5" spans="1:7" ht="14.25">
      <c r="A5" s="333" t="s">
        <v>9</v>
      </c>
      <c r="B5" s="10" t="s">
        <v>10</v>
      </c>
      <c r="C5" s="11">
        <v>350</v>
      </c>
      <c r="D5" s="12">
        <v>480</v>
      </c>
      <c r="E5" s="12">
        <v>480</v>
      </c>
      <c r="F5" s="12">
        <v>480</v>
      </c>
      <c r="G5" s="13"/>
    </row>
    <row r="6" spans="1:7" ht="14.25">
      <c r="A6" s="334"/>
      <c r="B6" s="14" t="s">
        <v>11</v>
      </c>
      <c r="C6" s="15">
        <v>20</v>
      </c>
      <c r="D6" s="16">
        <v>30</v>
      </c>
      <c r="E6" s="16">
        <v>30</v>
      </c>
      <c r="F6" s="16">
        <v>30</v>
      </c>
      <c r="G6" s="17"/>
    </row>
    <row r="7" spans="1:7" ht="14.25">
      <c r="A7" s="334"/>
      <c r="B7" s="28" t="s">
        <v>54</v>
      </c>
      <c r="C7" s="15">
        <v>195</v>
      </c>
      <c r="D7" s="16">
        <v>200</v>
      </c>
      <c r="E7" s="16">
        <v>60</v>
      </c>
      <c r="F7" s="16">
        <v>60</v>
      </c>
      <c r="G7" s="17"/>
    </row>
    <row r="8" spans="1:7" ht="15" thickBot="1">
      <c r="A8" s="360"/>
      <c r="B8" s="18" t="s">
        <v>12</v>
      </c>
      <c r="C8" s="19">
        <v>273</v>
      </c>
      <c r="D8" s="20">
        <v>300</v>
      </c>
      <c r="E8" s="20">
        <v>300</v>
      </c>
      <c r="F8" s="20">
        <v>281</v>
      </c>
      <c r="G8" s="21"/>
    </row>
    <row r="9" spans="1:7" ht="15.75" thickBot="1">
      <c r="A9" s="5">
        <v>502</v>
      </c>
      <c r="B9" s="5" t="s">
        <v>13</v>
      </c>
      <c r="C9" s="22">
        <f>SUM(C10:C13)</f>
        <v>451</v>
      </c>
      <c r="D9" s="22">
        <f>SUM(D10:D13)</f>
        <v>495</v>
      </c>
      <c r="E9" s="22">
        <f>SUM(E10:E13)</f>
        <v>495</v>
      </c>
      <c r="F9" s="22">
        <f>SUM(F10:F13)</f>
        <v>495</v>
      </c>
      <c r="G9" s="24"/>
    </row>
    <row r="10" spans="1:7" ht="14.25">
      <c r="A10" s="335" t="s">
        <v>9</v>
      </c>
      <c r="B10" s="25" t="s">
        <v>14</v>
      </c>
      <c r="C10" s="26">
        <v>45</v>
      </c>
      <c r="D10" s="27">
        <v>45</v>
      </c>
      <c r="E10" s="27">
        <v>45</v>
      </c>
      <c r="F10" s="27">
        <v>45</v>
      </c>
      <c r="G10" s="13"/>
    </row>
    <row r="11" spans="1:7" ht="14.25">
      <c r="A11" s="336"/>
      <c r="B11" s="28" t="s">
        <v>15</v>
      </c>
      <c r="C11" s="11">
        <v>210</v>
      </c>
      <c r="D11" s="12">
        <v>250</v>
      </c>
      <c r="E11" s="12">
        <v>250</v>
      </c>
      <c r="F11" s="12">
        <v>250</v>
      </c>
      <c r="G11" s="29"/>
    </row>
    <row r="12" spans="1:7" ht="14.25">
      <c r="A12" s="336"/>
      <c r="B12" s="28" t="s">
        <v>55</v>
      </c>
      <c r="C12" s="15">
        <v>132</v>
      </c>
      <c r="D12" s="16">
        <v>140</v>
      </c>
      <c r="E12" s="16">
        <v>140</v>
      </c>
      <c r="F12" s="16">
        <v>140</v>
      </c>
      <c r="G12" s="17"/>
    </row>
    <row r="13" spans="1:7" ht="15" thickBot="1">
      <c r="A13" s="337"/>
      <c r="B13" s="18" t="s">
        <v>56</v>
      </c>
      <c r="C13" s="30">
        <v>64</v>
      </c>
      <c r="D13" s="31">
        <v>60</v>
      </c>
      <c r="E13" s="31">
        <v>60</v>
      </c>
      <c r="F13" s="31">
        <v>60</v>
      </c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101</v>
      </c>
      <c r="D16" s="23">
        <v>100</v>
      </c>
      <c r="E16" s="23">
        <v>100</v>
      </c>
      <c r="F16" s="23">
        <v>80</v>
      </c>
      <c r="G16" s="34" t="s">
        <v>253</v>
      </c>
    </row>
    <row r="17" spans="1:7" ht="15.75" thickBot="1">
      <c r="A17" s="6">
        <v>512</v>
      </c>
      <c r="B17" s="5" t="s">
        <v>17</v>
      </c>
      <c r="C17" s="7">
        <v>13</v>
      </c>
      <c r="D17" s="8">
        <v>20</v>
      </c>
      <c r="E17" s="8">
        <v>20</v>
      </c>
      <c r="F17" s="8">
        <v>20</v>
      </c>
      <c r="G17" s="24"/>
    </row>
    <row r="18" spans="1:7" ht="15.75" thickBot="1">
      <c r="A18" s="5">
        <v>513</v>
      </c>
      <c r="B18" s="5" t="s">
        <v>18</v>
      </c>
      <c r="C18" s="22">
        <v>0</v>
      </c>
      <c r="D18" s="23">
        <v>5</v>
      </c>
      <c r="E18" s="23">
        <v>2</v>
      </c>
      <c r="F18" s="23">
        <v>2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279</v>
      </c>
      <c r="D20" s="22">
        <f>SUM(D21:D23)</f>
        <v>320</v>
      </c>
      <c r="E20" s="22">
        <f>SUM(E21:E23)</f>
        <v>320</v>
      </c>
      <c r="F20" s="22">
        <f>SUM(F21:F23)</f>
        <v>320</v>
      </c>
      <c r="G20" s="24"/>
    </row>
    <row r="21" spans="1:7" ht="15">
      <c r="A21" s="35" t="s">
        <v>9</v>
      </c>
      <c r="B21" s="25" t="s">
        <v>20</v>
      </c>
      <c r="C21" s="36">
        <v>52</v>
      </c>
      <c r="D21" s="37">
        <v>64</v>
      </c>
      <c r="E21" s="37">
        <v>64</v>
      </c>
      <c r="F21" s="37">
        <v>64</v>
      </c>
      <c r="G21" s="53"/>
    </row>
    <row r="22" spans="1:7" ht="15">
      <c r="A22" s="33"/>
      <c r="B22" s="28" t="s">
        <v>21</v>
      </c>
      <c r="C22" s="38"/>
      <c r="D22" s="39"/>
      <c r="E22" s="39"/>
      <c r="F22" s="39"/>
      <c r="G22" s="71"/>
    </row>
    <row r="23" spans="1:7" ht="15.75" thickBot="1">
      <c r="A23" s="33"/>
      <c r="B23" s="28" t="s">
        <v>12</v>
      </c>
      <c r="C23" s="38">
        <v>227</v>
      </c>
      <c r="D23" s="39">
        <v>256</v>
      </c>
      <c r="E23" s="39">
        <v>256</v>
      </c>
      <c r="F23" s="39">
        <v>256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38</v>
      </c>
      <c r="D24" s="22">
        <f>SUM(D25:D28)</f>
        <v>38</v>
      </c>
      <c r="E24" s="22">
        <f>SUM(E25:E28)</f>
        <v>120</v>
      </c>
      <c r="F24" s="22">
        <f>SUM(F25:F28)</f>
        <v>120</v>
      </c>
      <c r="G24" s="24"/>
    </row>
    <row r="25" spans="1:7" ht="14.25">
      <c r="A25" s="35" t="s">
        <v>9</v>
      </c>
      <c r="B25" s="41" t="s">
        <v>23</v>
      </c>
      <c r="C25" s="11">
        <v>0</v>
      </c>
      <c r="D25" s="12">
        <v>0</v>
      </c>
      <c r="E25" s="12">
        <v>62</v>
      </c>
      <c r="F25" s="12">
        <v>62</v>
      </c>
      <c r="G25" s="13"/>
    </row>
    <row r="26" spans="1:7" ht="14.25">
      <c r="A26" s="42"/>
      <c r="B26" s="28" t="s">
        <v>24</v>
      </c>
      <c r="C26" s="15">
        <v>38</v>
      </c>
      <c r="D26" s="16">
        <v>38</v>
      </c>
      <c r="E26" s="16">
        <v>58</v>
      </c>
      <c r="F26" s="16">
        <v>58</v>
      </c>
      <c r="G26" s="17"/>
    </row>
    <row r="27" spans="1:7" ht="14.25">
      <c r="A27" s="42"/>
      <c r="B27" s="42" t="s">
        <v>25</v>
      </c>
      <c r="C27" s="43"/>
      <c r="D27" s="44"/>
      <c r="E27" s="44"/>
      <c r="F27" s="44"/>
      <c r="G27" s="21"/>
    </row>
    <row r="28" spans="1:7" ht="15" thickBot="1">
      <c r="A28" s="18"/>
      <c r="B28" s="14" t="s">
        <v>26</v>
      </c>
      <c r="C28" s="45"/>
      <c r="D28" s="31"/>
      <c r="E28" s="46"/>
      <c r="F28" s="46"/>
      <c r="G28" s="47"/>
    </row>
    <row r="29" spans="1:7" ht="15.75" thickBot="1">
      <c r="A29" s="5">
        <v>524</v>
      </c>
      <c r="B29" s="5" t="s">
        <v>27</v>
      </c>
      <c r="C29" s="22">
        <v>12</v>
      </c>
      <c r="D29" s="23">
        <v>15</v>
      </c>
      <c r="E29" s="23">
        <v>21</v>
      </c>
      <c r="F29" s="23">
        <v>21</v>
      </c>
      <c r="G29" s="24"/>
    </row>
    <row r="30" spans="1:7" ht="15.75" thickBot="1">
      <c r="A30" s="5">
        <v>525</v>
      </c>
      <c r="B30" s="5" t="s">
        <v>28</v>
      </c>
      <c r="C30" s="22">
        <v>0</v>
      </c>
      <c r="D30" s="23">
        <v>0</v>
      </c>
      <c r="E30" s="23">
        <v>0</v>
      </c>
      <c r="F30" s="23">
        <v>0</v>
      </c>
      <c r="G30" s="24"/>
    </row>
    <row r="31" spans="1:7" ht="15.75" thickBot="1">
      <c r="A31" s="5">
        <v>527</v>
      </c>
      <c r="B31" s="5" t="s">
        <v>57</v>
      </c>
      <c r="C31" s="22">
        <v>0</v>
      </c>
      <c r="D31" s="23">
        <v>0</v>
      </c>
      <c r="E31" s="23">
        <v>1</v>
      </c>
      <c r="F31" s="23">
        <v>1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15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0</v>
      </c>
      <c r="D34" s="23">
        <v>0</v>
      </c>
      <c r="E34" s="23">
        <v>0</v>
      </c>
      <c r="F34" s="23">
        <v>0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0</v>
      </c>
      <c r="D38" s="23">
        <v>0</v>
      </c>
      <c r="E38" s="23">
        <v>0</v>
      </c>
      <c r="F38" s="23">
        <v>0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24" thickBot="1">
      <c r="A42" s="49">
        <v>558</v>
      </c>
      <c r="B42" s="5" t="s">
        <v>78</v>
      </c>
      <c r="C42" s="22">
        <v>0</v>
      </c>
      <c r="D42" s="23">
        <v>0</v>
      </c>
      <c r="E42" s="23">
        <v>150</v>
      </c>
      <c r="F42" s="23">
        <v>120</v>
      </c>
      <c r="G42" s="168" t="s">
        <v>254</v>
      </c>
    </row>
    <row r="43" spans="1:7" ht="15.75" thickBot="1">
      <c r="A43" s="49">
        <v>549</v>
      </c>
      <c r="B43" s="5" t="s">
        <v>34</v>
      </c>
      <c r="C43" s="22">
        <v>0</v>
      </c>
      <c r="D43" s="23">
        <v>5</v>
      </c>
      <c r="E43" s="23">
        <v>5</v>
      </c>
      <c r="F43" s="23">
        <v>5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5</v>
      </c>
      <c r="D45" s="8">
        <v>11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154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1891</v>
      </c>
      <c r="D47" s="7">
        <f>SUM(D4,D9,D14:D20,D24,D29:D46)</f>
        <v>2034</v>
      </c>
      <c r="E47" s="7">
        <f>SUM(E4,E9,E14:E20,E24,E29:E46)</f>
        <v>2104</v>
      </c>
      <c r="F47" s="7">
        <f>SUM(F4,F9,F14:F20,F24,F29:F46)</f>
        <v>2035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431</v>
      </c>
      <c r="D51" s="23">
        <v>550</v>
      </c>
      <c r="E51" s="23">
        <v>555</v>
      </c>
      <c r="F51" s="23">
        <v>555</v>
      </c>
      <c r="G51" s="5"/>
    </row>
    <row r="52" spans="1:7" ht="15.75" thickBot="1">
      <c r="A52" s="5">
        <v>603</v>
      </c>
      <c r="B52" s="5" t="s">
        <v>39</v>
      </c>
      <c r="C52" s="22">
        <v>0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>
        <v>0</v>
      </c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0</v>
      </c>
      <c r="D58" s="23">
        <v>0</v>
      </c>
      <c r="E58" s="23">
        <v>0</v>
      </c>
      <c r="F58" s="23">
        <v>0</v>
      </c>
      <c r="G58" s="5"/>
    </row>
    <row r="59" spans="1:7" ht="15.75" thickBot="1">
      <c r="A59" s="5">
        <v>649</v>
      </c>
      <c r="B59" s="5" t="s">
        <v>42</v>
      </c>
      <c r="C59" s="22">
        <v>0</v>
      </c>
      <c r="D59" s="23">
        <v>0</v>
      </c>
      <c r="E59" s="23">
        <v>0</v>
      </c>
      <c r="F59" s="23">
        <v>0</v>
      </c>
      <c r="G59" s="5"/>
    </row>
    <row r="60" spans="1:7" ht="15.75" thickBot="1">
      <c r="A60" s="5">
        <v>662</v>
      </c>
      <c r="B60" s="5" t="s">
        <v>43</v>
      </c>
      <c r="C60" s="22">
        <v>0</v>
      </c>
      <c r="D60" s="23">
        <v>0</v>
      </c>
      <c r="E60" s="23">
        <v>0</v>
      </c>
      <c r="F60" s="23">
        <v>0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431</v>
      </c>
      <c r="D64" s="60">
        <f>SUM(D51:D63)</f>
        <v>550</v>
      </c>
      <c r="E64" s="60">
        <f>SUM(E51:E63)</f>
        <v>555</v>
      </c>
      <c r="F64" s="60">
        <f>SUM(F51:F63)</f>
        <v>555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431</v>
      </c>
      <c r="D68" s="64">
        <f>SUM(D64)</f>
        <v>550</v>
      </c>
      <c r="E68" s="64">
        <f>SUM(E64)</f>
        <v>555</v>
      </c>
      <c r="F68" s="64">
        <f>SUM(F64)</f>
        <v>555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1891</v>
      </c>
      <c r="D69" s="66">
        <f>SUM(D47)</f>
        <v>2034</v>
      </c>
      <c r="E69" s="66">
        <f>SUM(E47)</f>
        <v>2104</v>
      </c>
      <c r="F69" s="66">
        <f>SUM(F47)</f>
        <v>2035</v>
      </c>
      <c r="G69" s="18"/>
    </row>
    <row r="70" spans="1:7" ht="15.75" thickBot="1">
      <c r="A70" s="5"/>
      <c r="B70" s="67" t="s">
        <v>51</v>
      </c>
      <c r="C70" s="68">
        <f>SUM(C69-C68)</f>
        <v>1460</v>
      </c>
      <c r="D70" s="68">
        <f>SUM(D69-D68)</f>
        <v>1484</v>
      </c>
      <c r="E70" s="266">
        <f>SUM(E69-E68)</f>
        <v>1549</v>
      </c>
      <c r="F70" s="93">
        <f>SUM(F69-F68)</f>
        <v>1480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55"/>
      <c r="B72" s="77"/>
      <c r="C72" s="78"/>
      <c r="D72" s="78"/>
      <c r="E72" s="78"/>
      <c r="F72" s="78"/>
      <c r="G72" s="55"/>
    </row>
    <row r="73" spans="1:7" ht="15">
      <c r="A73" s="340" t="s">
        <v>52</v>
      </c>
      <c r="B73" s="340"/>
      <c r="C73" s="62" t="s">
        <v>92</v>
      </c>
      <c r="D73" s="62"/>
      <c r="E73" s="62"/>
      <c r="F73" s="63"/>
      <c r="G73" s="61"/>
    </row>
    <row r="74" spans="1:7" ht="15">
      <c r="A74" s="340" t="s">
        <v>2</v>
      </c>
      <c r="B74" s="340"/>
      <c r="C74" s="62"/>
      <c r="D74" s="62"/>
      <c r="E74" s="62"/>
      <c r="F74" s="63"/>
      <c r="G74" s="61"/>
    </row>
    <row r="75" spans="1:7" ht="15">
      <c r="A75" s="340" t="s">
        <v>270</v>
      </c>
      <c r="B75" s="340"/>
      <c r="C75" s="62"/>
      <c r="D75" s="62"/>
      <c r="E75" s="62"/>
      <c r="F75" s="63"/>
      <c r="G75" s="61"/>
    </row>
    <row r="76" spans="1:7" ht="15">
      <c r="A76" s="61"/>
      <c r="B76" s="61"/>
      <c r="C76" s="62"/>
      <c r="D76" s="62"/>
      <c r="E76" s="62"/>
      <c r="F76" s="63"/>
      <c r="G76" s="61"/>
    </row>
  </sheetData>
  <sheetProtection/>
  <protectedRanges>
    <protectedRange sqref="C2" name="Oblast10"/>
    <protectedRange sqref="C73:G75" name="Oblast9"/>
    <protectedRange sqref="C51:G63" name="Oblast8"/>
    <protectedRange sqref="C10:G19" name="Oblast4"/>
    <protectedRange sqref="C21:G23" name="Oblast3"/>
    <protectedRange sqref="C10:G19" name="Oblast2"/>
    <protectedRange sqref="C5:G8" name="Oblast1"/>
    <protectedRange sqref="C21:G23" name="Oblast6"/>
    <protectedRange sqref="C25:G46" name="Oblast7"/>
  </protectedRanges>
  <mergeCells count="9">
    <mergeCell ref="A73:B73"/>
    <mergeCell ref="A74:B74"/>
    <mergeCell ref="A75:B75"/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6" width="15.75390625" style="0" customWidth="1"/>
    <col min="7" max="7" width="16.75390625" style="0" customWidth="1"/>
  </cols>
  <sheetData>
    <row r="1" spans="1:7" ht="16.5" thickBot="1">
      <c r="A1" s="355" t="s">
        <v>282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61" t="s">
        <v>281</v>
      </c>
      <c r="D2" s="362"/>
      <c r="E2" s="362"/>
      <c r="F2" s="362"/>
      <c r="G2" s="363"/>
    </row>
    <row r="3" spans="1:7" ht="57" thickBot="1">
      <c r="A3" s="180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328</v>
      </c>
      <c r="D4" s="7">
        <f>SUM(D5:D8)</f>
        <v>253</v>
      </c>
      <c r="E4" s="7">
        <f>SUM(E5:E8)</f>
        <v>283</v>
      </c>
      <c r="F4" s="7">
        <f>SUM(F5:F8)</f>
        <v>283</v>
      </c>
      <c r="G4" s="9"/>
    </row>
    <row r="5" spans="1:7" ht="14.25">
      <c r="A5" s="333" t="s">
        <v>9</v>
      </c>
      <c r="B5" s="10" t="s">
        <v>10</v>
      </c>
      <c r="C5" s="11">
        <v>174</v>
      </c>
      <c r="D5" s="12">
        <v>145</v>
      </c>
      <c r="E5" s="12">
        <v>170</v>
      </c>
      <c r="F5" s="12">
        <v>170</v>
      </c>
      <c r="G5" s="13"/>
    </row>
    <row r="6" spans="1:7" ht="14.25">
      <c r="A6" s="334"/>
      <c r="B6" s="14" t="s">
        <v>11</v>
      </c>
      <c r="C6" s="15">
        <v>5</v>
      </c>
      <c r="D6" s="16">
        <v>9</v>
      </c>
      <c r="E6" s="16">
        <v>9</v>
      </c>
      <c r="F6" s="16">
        <v>9</v>
      </c>
      <c r="G6" s="17"/>
    </row>
    <row r="7" spans="1:7" ht="14.25">
      <c r="A7" s="334"/>
      <c r="B7" s="28" t="s">
        <v>54</v>
      </c>
      <c r="C7" s="15">
        <v>119</v>
      </c>
      <c r="D7" s="16">
        <v>40</v>
      </c>
      <c r="E7" s="16">
        <v>43</v>
      </c>
      <c r="F7" s="16">
        <v>43</v>
      </c>
      <c r="G7" s="17"/>
    </row>
    <row r="8" spans="1:7" ht="15" thickBot="1">
      <c r="A8" s="360"/>
      <c r="B8" s="18" t="s">
        <v>12</v>
      </c>
      <c r="C8" s="19">
        <v>30</v>
      </c>
      <c r="D8" s="20">
        <v>59</v>
      </c>
      <c r="E8" s="20">
        <v>61</v>
      </c>
      <c r="F8" s="20">
        <v>61</v>
      </c>
      <c r="G8" s="21" t="s">
        <v>94</v>
      </c>
    </row>
    <row r="9" spans="1:7" ht="15.75" thickBot="1">
      <c r="A9" s="5">
        <v>502</v>
      </c>
      <c r="B9" s="5" t="s">
        <v>13</v>
      </c>
      <c r="C9" s="22">
        <f>SUM(C10:C13)</f>
        <v>196</v>
      </c>
      <c r="D9" s="22">
        <f>SUM(D10:D13)</f>
        <v>203</v>
      </c>
      <c r="E9" s="22">
        <f>SUM(E10:E13)</f>
        <v>203</v>
      </c>
      <c r="F9" s="22">
        <f>SUM(F10:F13)</f>
        <v>203</v>
      </c>
      <c r="G9" s="24"/>
    </row>
    <row r="10" spans="1:7" ht="14.25">
      <c r="A10" s="335" t="s">
        <v>9</v>
      </c>
      <c r="B10" s="25" t="s">
        <v>14</v>
      </c>
      <c r="C10" s="26">
        <v>12</v>
      </c>
      <c r="D10" s="27">
        <v>13</v>
      </c>
      <c r="E10" s="27">
        <v>13</v>
      </c>
      <c r="F10" s="27">
        <v>13</v>
      </c>
      <c r="G10" s="13"/>
    </row>
    <row r="11" spans="1:7" ht="14.25">
      <c r="A11" s="336"/>
      <c r="B11" s="28" t="s">
        <v>15</v>
      </c>
      <c r="C11" s="11">
        <v>0</v>
      </c>
      <c r="D11" s="12"/>
      <c r="E11" s="12"/>
      <c r="F11" s="12"/>
      <c r="G11" s="29"/>
    </row>
    <row r="12" spans="1:7" ht="14.25">
      <c r="A12" s="336"/>
      <c r="B12" s="28" t="s">
        <v>55</v>
      </c>
      <c r="C12" s="15">
        <v>145</v>
      </c>
      <c r="D12" s="16">
        <v>145</v>
      </c>
      <c r="E12" s="16">
        <v>145</v>
      </c>
      <c r="F12" s="16">
        <v>145</v>
      </c>
      <c r="G12" s="17"/>
    </row>
    <row r="13" spans="1:7" ht="15" thickBot="1">
      <c r="A13" s="337"/>
      <c r="B13" s="18" t="s">
        <v>56</v>
      </c>
      <c r="C13" s="30">
        <v>39</v>
      </c>
      <c r="D13" s="31">
        <v>45</v>
      </c>
      <c r="E13" s="31">
        <v>45</v>
      </c>
      <c r="F13" s="31">
        <v>45</v>
      </c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92</v>
      </c>
      <c r="D16" s="23">
        <v>30</v>
      </c>
      <c r="E16" s="23">
        <v>30</v>
      </c>
      <c r="F16" s="23">
        <v>30</v>
      </c>
      <c r="G16" s="34"/>
    </row>
    <row r="17" spans="1:7" ht="15.75" thickBot="1">
      <c r="A17" s="6">
        <v>512</v>
      </c>
      <c r="B17" s="5" t="s">
        <v>17</v>
      </c>
      <c r="C17" s="7">
        <v>3</v>
      </c>
      <c r="D17" s="8">
        <v>5</v>
      </c>
      <c r="E17" s="8">
        <v>5</v>
      </c>
      <c r="F17" s="8">
        <v>5</v>
      </c>
      <c r="G17" s="24"/>
    </row>
    <row r="18" spans="1:7" ht="15.75" thickBot="1">
      <c r="A18" s="5">
        <v>513</v>
      </c>
      <c r="B18" s="5" t="s">
        <v>18</v>
      </c>
      <c r="C18" s="22">
        <v>0</v>
      </c>
      <c r="D18" s="23">
        <v>0</v>
      </c>
      <c r="E18" s="23">
        <v>0</v>
      </c>
      <c r="F18" s="23">
        <v>0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139</v>
      </c>
      <c r="D20" s="22">
        <f>SUM(D21:D23)</f>
        <v>162</v>
      </c>
      <c r="E20" s="22">
        <f>SUM(E21:E23)</f>
        <v>162</v>
      </c>
      <c r="F20" s="22">
        <f>SUM(F21:F23)</f>
        <v>162</v>
      </c>
      <c r="G20" s="24"/>
    </row>
    <row r="21" spans="1:7" ht="15">
      <c r="A21" s="35" t="s">
        <v>9</v>
      </c>
      <c r="B21" s="25" t="s">
        <v>20</v>
      </c>
      <c r="C21" s="36">
        <v>28</v>
      </c>
      <c r="D21" s="37">
        <v>35</v>
      </c>
      <c r="E21" s="37">
        <v>35</v>
      </c>
      <c r="F21" s="37">
        <v>35</v>
      </c>
      <c r="G21" s="53"/>
    </row>
    <row r="22" spans="1:7" ht="15">
      <c r="A22" s="33"/>
      <c r="B22" s="28" t="s">
        <v>21</v>
      </c>
      <c r="C22" s="38">
        <v>0</v>
      </c>
      <c r="D22" s="39"/>
      <c r="E22" s="39">
        <v>0</v>
      </c>
      <c r="F22" s="39">
        <v>0</v>
      </c>
      <c r="G22" s="71"/>
    </row>
    <row r="23" spans="1:7" ht="15.75" thickBot="1">
      <c r="A23" s="33"/>
      <c r="B23" s="28" t="s">
        <v>12</v>
      </c>
      <c r="C23" s="38">
        <v>111</v>
      </c>
      <c r="D23" s="39">
        <v>127</v>
      </c>
      <c r="E23" s="39">
        <v>127</v>
      </c>
      <c r="F23" s="39">
        <v>127</v>
      </c>
      <c r="G23" s="72" t="s">
        <v>94</v>
      </c>
    </row>
    <row r="24" spans="1:7" ht="15.75" thickBot="1">
      <c r="A24" s="40">
        <v>521</v>
      </c>
      <c r="B24" s="5" t="s">
        <v>22</v>
      </c>
      <c r="C24" s="22">
        <f>SUM(C25:C28)</f>
        <v>21</v>
      </c>
      <c r="D24" s="22">
        <f>SUM(D25:D28)</f>
        <v>2</v>
      </c>
      <c r="E24" s="22">
        <f>SUM(E25:E28)</f>
        <v>2</v>
      </c>
      <c r="F24" s="22">
        <f>SUM(F25:F28)</f>
        <v>2</v>
      </c>
      <c r="G24" s="24"/>
    </row>
    <row r="25" spans="1:7" ht="14.25">
      <c r="A25" s="35" t="s">
        <v>9</v>
      </c>
      <c r="B25" s="41" t="s">
        <v>23</v>
      </c>
      <c r="C25" s="11">
        <v>0</v>
      </c>
      <c r="D25" s="12"/>
      <c r="E25" s="12"/>
      <c r="F25" s="12"/>
      <c r="G25" s="13"/>
    </row>
    <row r="26" spans="1:7" ht="14.25">
      <c r="A26" s="42"/>
      <c r="B26" s="28" t="s">
        <v>24</v>
      </c>
      <c r="C26" s="15">
        <v>0</v>
      </c>
      <c r="D26" s="16">
        <v>2</v>
      </c>
      <c r="E26" s="16">
        <v>2</v>
      </c>
      <c r="F26" s="16">
        <v>2</v>
      </c>
      <c r="G26" s="17"/>
    </row>
    <row r="27" spans="1:7" ht="14.25">
      <c r="A27" s="42"/>
      <c r="B27" s="42" t="s">
        <v>25</v>
      </c>
      <c r="C27" s="43">
        <v>8</v>
      </c>
      <c r="D27" s="44"/>
      <c r="E27" s="44"/>
      <c r="F27" s="44"/>
      <c r="G27" s="21"/>
    </row>
    <row r="28" spans="1:7" ht="15" thickBot="1">
      <c r="A28" s="18"/>
      <c r="B28" s="14" t="s">
        <v>26</v>
      </c>
      <c r="C28" s="45">
        <v>13</v>
      </c>
      <c r="D28" s="31"/>
      <c r="E28" s="46"/>
      <c r="F28" s="46"/>
      <c r="G28" s="47"/>
    </row>
    <row r="29" spans="1:7" ht="15.75" thickBot="1">
      <c r="A29" s="5">
        <v>524</v>
      </c>
      <c r="B29" s="5" t="s">
        <v>27</v>
      </c>
      <c r="C29" s="22">
        <v>3</v>
      </c>
      <c r="D29" s="23">
        <v>3</v>
      </c>
      <c r="E29" s="23">
        <v>3</v>
      </c>
      <c r="F29" s="23">
        <v>3</v>
      </c>
      <c r="G29" s="24"/>
    </row>
    <row r="30" spans="1:7" ht="15.75" thickBot="1">
      <c r="A30" s="5">
        <v>525</v>
      </c>
      <c r="B30" s="5" t="s">
        <v>28</v>
      </c>
      <c r="C30" s="22">
        <v>3</v>
      </c>
      <c r="D30" s="23">
        <v>3</v>
      </c>
      <c r="E30" s="23">
        <v>3</v>
      </c>
      <c r="F30" s="23">
        <v>3</v>
      </c>
      <c r="G30" s="24"/>
    </row>
    <row r="31" spans="1:7" ht="15.75" thickBot="1">
      <c r="A31" s="5">
        <v>527</v>
      </c>
      <c r="B31" s="5" t="s">
        <v>57</v>
      </c>
      <c r="C31" s="22">
        <v>2</v>
      </c>
      <c r="D31" s="23">
        <v>0</v>
      </c>
      <c r="E31" s="23">
        <v>0</v>
      </c>
      <c r="F31" s="23">
        <v>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0</v>
      </c>
      <c r="D34" s="23">
        <v>0</v>
      </c>
      <c r="E34" s="23">
        <v>0</v>
      </c>
      <c r="F34" s="23">
        <v>0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33</v>
      </c>
      <c r="D38" s="23">
        <v>32</v>
      </c>
      <c r="E38" s="23">
        <v>17</v>
      </c>
      <c r="F38" s="23">
        <v>17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15.75" thickBot="1">
      <c r="A42" s="49">
        <v>558</v>
      </c>
      <c r="B42" s="5" t="s">
        <v>78</v>
      </c>
      <c r="C42" s="22">
        <v>0</v>
      </c>
      <c r="D42" s="23">
        <v>0</v>
      </c>
      <c r="E42" s="23">
        <v>0</v>
      </c>
      <c r="F42" s="23">
        <v>0</v>
      </c>
      <c r="G42" s="24"/>
    </row>
    <row r="43" spans="1:7" ht="15.75" thickBot="1">
      <c r="A43" s="49">
        <v>549</v>
      </c>
      <c r="B43" s="5" t="s">
        <v>34</v>
      </c>
      <c r="C43" s="22">
        <v>6</v>
      </c>
      <c r="D43" s="23">
        <v>7</v>
      </c>
      <c r="E43" s="23">
        <v>7</v>
      </c>
      <c r="F43" s="23">
        <v>7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6</v>
      </c>
      <c r="E45" s="8">
        <v>6</v>
      </c>
      <c r="F45" s="8">
        <v>6</v>
      </c>
      <c r="G45" s="9"/>
    </row>
    <row r="46" spans="1:7" ht="15.75" thickBot="1">
      <c r="A46" s="50"/>
      <c r="B46" s="50" t="s">
        <v>59</v>
      </c>
      <c r="C46" s="51">
        <v>0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826</v>
      </c>
      <c r="D47" s="7">
        <f>SUM(D4,D9,D14:D20,D24,D29:D46)</f>
        <v>706</v>
      </c>
      <c r="E47" s="7">
        <f>SUM(E4,E9,E14:E20,E24,E29:E46)</f>
        <v>721</v>
      </c>
      <c r="F47" s="7">
        <f>SUM(F4,F9,F14:F20,F24,F29:F46)</f>
        <v>721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283"/>
      <c r="B50" s="283" t="s">
        <v>6</v>
      </c>
      <c r="C50" s="284" t="s">
        <v>64</v>
      </c>
      <c r="D50" s="284" t="s">
        <v>65</v>
      </c>
      <c r="E50" s="284" t="s">
        <v>66</v>
      </c>
      <c r="F50" s="285" t="s">
        <v>67</v>
      </c>
      <c r="G50" s="286" t="s">
        <v>7</v>
      </c>
    </row>
    <row r="51" spans="1:7" ht="15.75" thickBot="1">
      <c r="A51" s="287">
        <v>602</v>
      </c>
      <c r="B51" s="154" t="s">
        <v>38</v>
      </c>
      <c r="C51" s="155">
        <v>210</v>
      </c>
      <c r="D51" s="156">
        <v>145</v>
      </c>
      <c r="E51" s="156">
        <v>170</v>
      </c>
      <c r="F51" s="156">
        <v>170</v>
      </c>
      <c r="G51" s="154"/>
    </row>
    <row r="52" spans="1:7" ht="15.75" thickBot="1">
      <c r="A52" s="154">
        <v>603</v>
      </c>
      <c r="B52" s="154" t="s">
        <v>39</v>
      </c>
      <c r="C52" s="155">
        <v>0</v>
      </c>
      <c r="D52" s="156">
        <v>0</v>
      </c>
      <c r="E52" s="156">
        <v>0</v>
      </c>
      <c r="F52" s="156">
        <v>0</v>
      </c>
      <c r="G52" s="154"/>
    </row>
    <row r="53" spans="1:7" ht="15.75" thickBot="1">
      <c r="A53" s="154">
        <v>604</v>
      </c>
      <c r="B53" s="154" t="s">
        <v>60</v>
      </c>
      <c r="C53" s="155">
        <v>0</v>
      </c>
      <c r="D53" s="156">
        <v>0</v>
      </c>
      <c r="E53" s="156">
        <v>0</v>
      </c>
      <c r="F53" s="156">
        <v>0</v>
      </c>
      <c r="G53" s="154"/>
    </row>
    <row r="54" spans="1:7" ht="15.75" thickBot="1">
      <c r="A54" s="288">
        <v>609</v>
      </c>
      <c r="B54" s="154" t="s">
        <v>40</v>
      </c>
      <c r="C54" s="155">
        <v>0</v>
      </c>
      <c r="D54" s="156">
        <v>0</v>
      </c>
      <c r="E54" s="156">
        <v>0</v>
      </c>
      <c r="F54" s="156">
        <v>0</v>
      </c>
      <c r="G54" s="154"/>
    </row>
    <row r="55" spans="1:7" ht="15.75" thickBot="1">
      <c r="A55" s="288">
        <v>641</v>
      </c>
      <c r="B55" s="154" t="s">
        <v>81</v>
      </c>
      <c r="C55" s="155">
        <v>0</v>
      </c>
      <c r="D55" s="156">
        <v>0</v>
      </c>
      <c r="E55" s="156">
        <v>0</v>
      </c>
      <c r="F55" s="156">
        <v>0</v>
      </c>
      <c r="G55" s="154"/>
    </row>
    <row r="56" spans="1:7" ht="15.75" thickBot="1">
      <c r="A56" s="154">
        <v>642</v>
      </c>
      <c r="B56" s="154" t="s">
        <v>31</v>
      </c>
      <c r="C56" s="155">
        <v>0</v>
      </c>
      <c r="D56" s="156">
        <v>0</v>
      </c>
      <c r="E56" s="156">
        <v>0</v>
      </c>
      <c r="F56" s="156">
        <v>0</v>
      </c>
      <c r="G56" s="289"/>
    </row>
    <row r="57" spans="1:7" ht="15.75" thickBot="1">
      <c r="A57" s="290" t="s">
        <v>82</v>
      </c>
      <c r="B57" s="291" t="s">
        <v>83</v>
      </c>
      <c r="C57" s="292">
        <v>0</v>
      </c>
      <c r="D57" s="169">
        <v>0</v>
      </c>
      <c r="E57" s="169">
        <v>0</v>
      </c>
      <c r="F57" s="169">
        <v>0</v>
      </c>
      <c r="G57" s="293"/>
    </row>
    <row r="58" spans="1:7" ht="15.75" thickBot="1">
      <c r="A58" s="154">
        <v>648</v>
      </c>
      <c r="B58" s="154" t="s">
        <v>41</v>
      </c>
      <c r="C58" s="155">
        <v>29</v>
      </c>
      <c r="D58" s="156">
        <v>20</v>
      </c>
      <c r="E58" s="156">
        <v>20</v>
      </c>
      <c r="F58" s="156">
        <v>20</v>
      </c>
      <c r="G58" s="154"/>
    </row>
    <row r="59" spans="1:7" ht="15.75" thickBot="1">
      <c r="A59" s="154">
        <v>649</v>
      </c>
      <c r="B59" s="154" t="s">
        <v>42</v>
      </c>
      <c r="C59" s="155">
        <v>0</v>
      </c>
      <c r="D59" s="156">
        <v>0</v>
      </c>
      <c r="E59" s="156">
        <v>0</v>
      </c>
      <c r="F59" s="156">
        <v>0</v>
      </c>
      <c r="G59" s="154"/>
    </row>
    <row r="60" spans="1:7" ht="15.75" thickBot="1">
      <c r="A60" s="154">
        <v>662</v>
      </c>
      <c r="B60" s="154" t="s">
        <v>43</v>
      </c>
      <c r="C60" s="155">
        <v>0</v>
      </c>
      <c r="D60" s="156">
        <v>0</v>
      </c>
      <c r="E60" s="156">
        <v>0</v>
      </c>
      <c r="F60" s="156">
        <v>0</v>
      </c>
      <c r="G60" s="289"/>
    </row>
    <row r="61" spans="1:7" ht="15.75" thickBot="1">
      <c r="A61" s="294">
        <v>669</v>
      </c>
      <c r="B61" s="294" t="s">
        <v>44</v>
      </c>
      <c r="C61" s="295">
        <v>0</v>
      </c>
      <c r="D61" s="296">
        <v>0</v>
      </c>
      <c r="E61" s="296">
        <v>0</v>
      </c>
      <c r="F61" s="296">
        <v>0</v>
      </c>
      <c r="G61" s="297"/>
    </row>
    <row r="62" spans="1:7" ht="15.75" thickBot="1">
      <c r="A62" s="288" t="s">
        <v>84</v>
      </c>
      <c r="B62" s="154" t="s">
        <v>62</v>
      </c>
      <c r="C62" s="155">
        <v>601</v>
      </c>
      <c r="D62" s="156">
        <v>0</v>
      </c>
      <c r="E62" s="156">
        <v>0</v>
      </c>
      <c r="F62" s="156">
        <v>0</v>
      </c>
      <c r="G62" s="289"/>
    </row>
    <row r="63" spans="1:7" ht="15.75" thickBot="1">
      <c r="A63" s="298"/>
      <c r="B63" s="298"/>
      <c r="C63" s="299"/>
      <c r="D63" s="300"/>
      <c r="E63" s="300"/>
      <c r="F63" s="300"/>
      <c r="G63" s="301"/>
    </row>
    <row r="64" spans="1:7" ht="16.5" thickBot="1" thickTop="1">
      <c r="A64" s="302" t="s">
        <v>45</v>
      </c>
      <c r="B64" s="302" t="s">
        <v>46</v>
      </c>
      <c r="C64" s="303">
        <f>SUM(C51:C63)</f>
        <v>840</v>
      </c>
      <c r="D64" s="303">
        <f>SUM(D51:D63)</f>
        <v>165</v>
      </c>
      <c r="E64" s="303">
        <f>SUM(E51:E63)</f>
        <v>190</v>
      </c>
      <c r="F64" s="303">
        <f>SUM(F51:F63)</f>
        <v>190</v>
      </c>
      <c r="G64" s="302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64" t="s">
        <v>85</v>
      </c>
      <c r="B67" s="364"/>
      <c r="C67" s="364"/>
      <c r="D67" s="364"/>
      <c r="E67" s="364"/>
      <c r="F67" s="364"/>
      <c r="G67" s="364"/>
    </row>
    <row r="68" spans="1:7" ht="14.25">
      <c r="A68" s="267" t="s">
        <v>47</v>
      </c>
      <c r="B68" s="267" t="s">
        <v>48</v>
      </c>
      <c r="C68" s="268">
        <f>SUM(C64)</f>
        <v>840</v>
      </c>
      <c r="D68" s="268">
        <f>SUM(D64)</f>
        <v>165</v>
      </c>
      <c r="E68" s="268">
        <f>SUM(E64)</f>
        <v>190</v>
      </c>
      <c r="F68" s="268">
        <f>SUM(F64)</f>
        <v>190</v>
      </c>
      <c r="G68" s="267"/>
    </row>
    <row r="69" spans="1:7" ht="15" thickBot="1">
      <c r="A69" s="269" t="s">
        <v>49</v>
      </c>
      <c r="B69" s="269" t="s">
        <v>50</v>
      </c>
      <c r="C69" s="270">
        <f>SUM(C47)</f>
        <v>826</v>
      </c>
      <c r="D69" s="270">
        <f>SUM(D47)</f>
        <v>706</v>
      </c>
      <c r="E69" s="270">
        <f>SUM(E47)</f>
        <v>721</v>
      </c>
      <c r="F69" s="270">
        <f>SUM(F47)</f>
        <v>721</v>
      </c>
      <c r="G69" s="271"/>
    </row>
    <row r="70" spans="1:7" ht="15.75" thickBot="1">
      <c r="A70" s="154"/>
      <c r="B70" s="272" t="s">
        <v>51</v>
      </c>
      <c r="C70" s="273">
        <f>SUM(C69-C68)</f>
        <v>-14</v>
      </c>
      <c r="D70" s="273">
        <f>SUM(D69-D68)</f>
        <v>541</v>
      </c>
      <c r="E70" s="274">
        <f>SUM(E69-E68)</f>
        <v>531</v>
      </c>
      <c r="F70" s="93">
        <f>SUM(F69-F68)</f>
        <v>531</v>
      </c>
      <c r="G70" s="154"/>
    </row>
    <row r="71" spans="1:7" ht="15">
      <c r="A71" s="275" t="s">
        <v>86</v>
      </c>
      <c r="B71" s="275"/>
      <c r="C71" s="275"/>
      <c r="D71" s="275"/>
      <c r="E71" s="275"/>
      <c r="F71" s="275"/>
      <c r="G71" s="276"/>
    </row>
    <row r="72" spans="1:7" ht="15">
      <c r="A72" s="277" t="s">
        <v>95</v>
      </c>
      <c r="B72" s="275"/>
      <c r="C72" s="275"/>
      <c r="D72" s="275"/>
      <c r="E72" s="275"/>
      <c r="F72" s="275"/>
      <c r="G72" s="276"/>
    </row>
    <row r="73" spans="1:7" ht="14.25">
      <c r="A73" s="278" t="s">
        <v>96</v>
      </c>
      <c r="B73" s="279"/>
      <c r="C73" s="279"/>
      <c r="D73" s="279"/>
      <c r="E73" s="279"/>
      <c r="F73" s="279"/>
      <c r="G73" s="279"/>
    </row>
    <row r="74" spans="1:7" ht="15">
      <c r="A74" s="280" t="s">
        <v>97</v>
      </c>
      <c r="B74" s="280"/>
      <c r="C74" s="281"/>
      <c r="D74" s="281"/>
      <c r="E74" s="281"/>
      <c r="F74" s="281"/>
      <c r="G74" s="282"/>
    </row>
    <row r="75" spans="1:7" ht="15">
      <c r="A75" s="280" t="s">
        <v>98</v>
      </c>
      <c r="B75" s="280"/>
      <c r="C75" s="281"/>
      <c r="D75" s="281"/>
      <c r="E75" s="281"/>
      <c r="F75" s="281"/>
      <c r="G75" s="282"/>
    </row>
    <row r="76" spans="1:7" ht="15">
      <c r="A76" s="80"/>
      <c r="B76" s="80"/>
      <c r="C76" s="62"/>
      <c r="D76" s="62"/>
      <c r="E76" s="62"/>
      <c r="F76" s="63"/>
      <c r="G76" s="61"/>
    </row>
  </sheetData>
  <sheetProtection/>
  <protectedRanges>
    <protectedRange sqref="C2" name="Oblast10_1"/>
    <protectedRange sqref="C76:G76" name="Oblast9_1"/>
    <protectedRange sqref="C51:G63" name="Oblast8_1"/>
    <protectedRange sqref="C10:G19" name="Oblast4_1"/>
    <protectedRange sqref="C21:G23" name="Oblast3_1"/>
    <protectedRange sqref="C10:G19" name="Oblast2_1"/>
    <protectedRange sqref="C5:G8" name="Oblast1_1"/>
    <protectedRange sqref="C21:G23" name="Oblast6_1"/>
    <protectedRange sqref="C25:G46" name="Oblast7_1"/>
  </protectedRanges>
  <mergeCells count="6"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SheetLayoutView="100" zoomScalePageLayoutView="0" workbookViewId="0" topLeftCell="A1">
      <selection activeCell="C78" sqref="C78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6" width="15.75390625" style="0" customWidth="1"/>
    <col min="7" max="7" width="17.25390625" style="0" customWidth="1"/>
  </cols>
  <sheetData>
    <row r="1" spans="1:7" ht="16.5" thickBot="1">
      <c r="A1" s="355" t="s">
        <v>284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117</v>
      </c>
      <c r="D2" s="359"/>
      <c r="E2" s="359"/>
      <c r="F2" s="359"/>
      <c r="G2" s="357"/>
    </row>
    <row r="3" spans="1:7" ht="57" thickBot="1">
      <c r="A3" s="18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250</v>
      </c>
      <c r="D4" s="7">
        <f>SUM(D5:D8)</f>
        <v>264</v>
      </c>
      <c r="E4" s="7">
        <f>SUM(E5:E8)</f>
        <v>260</v>
      </c>
      <c r="F4" s="7">
        <f>SUM(F5:F8)</f>
        <v>260</v>
      </c>
      <c r="G4" s="9"/>
    </row>
    <row r="5" spans="1:7" ht="14.25">
      <c r="A5" s="333" t="s">
        <v>9</v>
      </c>
      <c r="B5" s="10" t="s">
        <v>10</v>
      </c>
      <c r="C5" s="11"/>
      <c r="D5" s="12"/>
      <c r="E5" s="12"/>
      <c r="F5" s="12"/>
      <c r="G5" s="13"/>
    </row>
    <row r="6" spans="1:7" ht="14.25">
      <c r="A6" s="334"/>
      <c r="B6" s="14" t="s">
        <v>11</v>
      </c>
      <c r="C6" s="15">
        <v>19</v>
      </c>
      <c r="D6" s="16">
        <v>20</v>
      </c>
      <c r="E6" s="16">
        <v>22</v>
      </c>
      <c r="F6" s="16">
        <v>22</v>
      </c>
      <c r="G6" s="17"/>
    </row>
    <row r="7" spans="1:7" ht="14.25">
      <c r="A7" s="334"/>
      <c r="B7" s="28" t="s">
        <v>54</v>
      </c>
      <c r="C7" s="15">
        <v>11</v>
      </c>
      <c r="D7" s="16">
        <v>24</v>
      </c>
      <c r="E7" s="16">
        <v>28</v>
      </c>
      <c r="F7" s="16">
        <v>28</v>
      </c>
      <c r="G7" s="17"/>
    </row>
    <row r="8" spans="1:7" ht="15" thickBot="1">
      <c r="A8" s="360"/>
      <c r="B8" s="18" t="s">
        <v>12</v>
      </c>
      <c r="C8" s="19">
        <v>220</v>
      </c>
      <c r="D8" s="20">
        <v>220</v>
      </c>
      <c r="E8" s="20">
        <v>210</v>
      </c>
      <c r="F8" s="20">
        <v>210</v>
      </c>
      <c r="G8" s="21"/>
    </row>
    <row r="9" spans="1:7" ht="15.75" thickBot="1">
      <c r="A9" s="5">
        <v>502</v>
      </c>
      <c r="B9" s="5" t="s">
        <v>13</v>
      </c>
      <c r="C9" s="22">
        <f>SUM(C10:C13)</f>
        <v>255</v>
      </c>
      <c r="D9" s="22">
        <f>SUM(D10:D13)</f>
        <v>295</v>
      </c>
      <c r="E9" s="22">
        <f>SUM(E10:E13)</f>
        <v>270</v>
      </c>
      <c r="F9" s="22">
        <f>SUM(F10:F13)</f>
        <v>270</v>
      </c>
      <c r="G9" s="24"/>
    </row>
    <row r="10" spans="1:7" ht="14.25">
      <c r="A10" s="335" t="s">
        <v>9</v>
      </c>
      <c r="B10" s="25" t="s">
        <v>14</v>
      </c>
      <c r="C10" s="26">
        <v>28</v>
      </c>
      <c r="D10" s="27">
        <v>25</v>
      </c>
      <c r="E10" s="27">
        <v>28</v>
      </c>
      <c r="F10" s="27">
        <v>28</v>
      </c>
      <c r="G10" s="13"/>
    </row>
    <row r="11" spans="1:7" ht="14.25">
      <c r="A11" s="336"/>
      <c r="B11" s="28" t="s">
        <v>15</v>
      </c>
      <c r="C11" s="11">
        <v>166</v>
      </c>
      <c r="D11" s="12">
        <v>200</v>
      </c>
      <c r="E11" s="12">
        <v>180</v>
      </c>
      <c r="F11" s="12">
        <v>180</v>
      </c>
      <c r="G11" s="29"/>
    </row>
    <row r="12" spans="1:7" ht="14.25">
      <c r="A12" s="336"/>
      <c r="B12" s="28" t="s">
        <v>55</v>
      </c>
      <c r="C12" s="15">
        <v>61</v>
      </c>
      <c r="D12" s="16">
        <v>70</v>
      </c>
      <c r="E12" s="16">
        <v>62</v>
      </c>
      <c r="F12" s="16">
        <v>62</v>
      </c>
      <c r="G12" s="17"/>
    </row>
    <row r="13" spans="1:7" ht="15" thickBot="1">
      <c r="A13" s="337"/>
      <c r="B13" s="18" t="s">
        <v>56</v>
      </c>
      <c r="C13" s="30"/>
      <c r="D13" s="31"/>
      <c r="E13" s="31"/>
      <c r="F13" s="31"/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113</v>
      </c>
      <c r="D16" s="23">
        <v>50</v>
      </c>
      <c r="E16" s="23">
        <v>70</v>
      </c>
      <c r="F16" s="23">
        <v>70</v>
      </c>
      <c r="G16" s="34"/>
    </row>
    <row r="17" spans="1:7" ht="15.75" thickBot="1">
      <c r="A17" s="6">
        <v>512</v>
      </c>
      <c r="B17" s="5" t="s">
        <v>17</v>
      </c>
      <c r="C17" s="7">
        <v>21</v>
      </c>
      <c r="D17" s="8">
        <v>23</v>
      </c>
      <c r="E17" s="8">
        <v>25</v>
      </c>
      <c r="F17" s="8">
        <v>25</v>
      </c>
      <c r="G17" s="24"/>
    </row>
    <row r="18" spans="1:7" ht="15.75" thickBot="1">
      <c r="A18" s="5">
        <v>513</v>
      </c>
      <c r="B18" s="5" t="s">
        <v>18</v>
      </c>
      <c r="C18" s="22">
        <v>4</v>
      </c>
      <c r="D18" s="23">
        <v>2</v>
      </c>
      <c r="E18" s="23">
        <v>5</v>
      </c>
      <c r="F18" s="23">
        <v>5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661</v>
      </c>
      <c r="D20" s="22">
        <f>SUM(D21:D23)</f>
        <v>545</v>
      </c>
      <c r="E20" s="22">
        <f>SUM(E21:E23)</f>
        <v>640</v>
      </c>
      <c r="F20" s="22">
        <f>SUM(F21:F23)</f>
        <v>640</v>
      </c>
      <c r="G20" s="24"/>
    </row>
    <row r="21" spans="1:7" ht="15">
      <c r="A21" s="35" t="s">
        <v>9</v>
      </c>
      <c r="B21" s="25" t="s">
        <v>20</v>
      </c>
      <c r="C21" s="36">
        <v>22</v>
      </c>
      <c r="D21" s="37">
        <v>30</v>
      </c>
      <c r="E21" s="37">
        <v>24</v>
      </c>
      <c r="F21" s="37">
        <v>24</v>
      </c>
      <c r="G21" s="53"/>
    </row>
    <row r="22" spans="1:7" ht="15">
      <c r="A22" s="33"/>
      <c r="B22" s="28" t="s">
        <v>21</v>
      </c>
      <c r="C22" s="38">
        <v>71</v>
      </c>
      <c r="D22" s="39">
        <v>65</v>
      </c>
      <c r="E22" s="39">
        <v>76</v>
      </c>
      <c r="F22" s="39">
        <v>76</v>
      </c>
      <c r="G22" s="71"/>
    </row>
    <row r="23" spans="1:7" ht="15.75" thickBot="1">
      <c r="A23" s="33"/>
      <c r="B23" s="28" t="s">
        <v>12</v>
      </c>
      <c r="C23" s="38">
        <v>568</v>
      </c>
      <c r="D23" s="39">
        <v>450</v>
      </c>
      <c r="E23" s="39">
        <v>540</v>
      </c>
      <c r="F23" s="39">
        <v>540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118</v>
      </c>
      <c r="D24" s="22">
        <f>SUM(D25:D28)</f>
        <v>280</v>
      </c>
      <c r="E24" s="22">
        <f>SUM(E25:E28)</f>
        <v>250</v>
      </c>
      <c r="F24" s="22">
        <f>SUM(F25:F28)</f>
        <v>250</v>
      </c>
      <c r="G24" s="24"/>
    </row>
    <row r="25" spans="1:7" ht="14.25">
      <c r="A25" s="35" t="s">
        <v>9</v>
      </c>
      <c r="B25" s="41" t="s">
        <v>23</v>
      </c>
      <c r="C25" s="11"/>
      <c r="D25" s="12"/>
      <c r="E25" s="12"/>
      <c r="F25" s="12"/>
      <c r="G25" s="13"/>
    </row>
    <row r="26" spans="1:7" ht="14.25">
      <c r="A26" s="42"/>
      <c r="B26" s="28" t="s">
        <v>24</v>
      </c>
      <c r="C26" s="15"/>
      <c r="D26" s="16"/>
      <c r="E26" s="16"/>
      <c r="F26" s="16"/>
      <c r="G26" s="17"/>
    </row>
    <row r="27" spans="1:7" ht="14.25">
      <c r="A27" s="42"/>
      <c r="B27" s="42" t="s">
        <v>25</v>
      </c>
      <c r="C27" s="43">
        <v>24</v>
      </c>
      <c r="D27" s="44">
        <v>50</v>
      </c>
      <c r="E27" s="44">
        <v>50</v>
      </c>
      <c r="F27" s="44">
        <v>50</v>
      </c>
      <c r="G27" s="21" t="s">
        <v>118</v>
      </c>
    </row>
    <row r="28" spans="1:7" ht="15" thickBot="1">
      <c r="A28" s="18"/>
      <c r="B28" s="14" t="s">
        <v>26</v>
      </c>
      <c r="C28" s="45">
        <v>94</v>
      </c>
      <c r="D28" s="31">
        <v>230</v>
      </c>
      <c r="E28" s="46">
        <v>200</v>
      </c>
      <c r="F28" s="46">
        <v>200</v>
      </c>
      <c r="G28" s="47"/>
    </row>
    <row r="29" spans="1:7" ht="15.75" thickBot="1">
      <c r="A29" s="5">
        <v>524</v>
      </c>
      <c r="B29" s="5" t="s">
        <v>27</v>
      </c>
      <c r="C29" s="22">
        <v>11</v>
      </c>
      <c r="D29" s="23">
        <v>25</v>
      </c>
      <c r="E29" s="23">
        <v>25</v>
      </c>
      <c r="F29" s="23">
        <v>25</v>
      </c>
      <c r="G29" s="24"/>
    </row>
    <row r="30" spans="1:7" ht="15.75" thickBot="1">
      <c r="A30" s="5">
        <v>525</v>
      </c>
      <c r="B30" s="5" t="s">
        <v>28</v>
      </c>
      <c r="C30" s="22">
        <v>0</v>
      </c>
      <c r="D30" s="23">
        <v>0</v>
      </c>
      <c r="E30" s="23">
        <v>0</v>
      </c>
      <c r="F30" s="23">
        <v>0</v>
      </c>
      <c r="G30" s="24"/>
    </row>
    <row r="31" spans="1:7" ht="15.75" thickBot="1">
      <c r="A31" s="5">
        <v>527</v>
      </c>
      <c r="B31" s="5" t="s">
        <v>57</v>
      </c>
      <c r="C31" s="22">
        <v>80</v>
      </c>
      <c r="D31" s="23">
        <v>1</v>
      </c>
      <c r="E31" s="23">
        <v>80</v>
      </c>
      <c r="F31" s="23">
        <v>80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45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0</v>
      </c>
      <c r="D34" s="23">
        <v>0</v>
      </c>
      <c r="E34" s="23">
        <v>0</v>
      </c>
      <c r="F34" s="23">
        <v>0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0</v>
      </c>
      <c r="D38" s="23">
        <v>0</v>
      </c>
      <c r="E38" s="23">
        <v>0</v>
      </c>
      <c r="F38" s="23">
        <v>0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1</v>
      </c>
      <c r="D41" s="23">
        <v>0</v>
      </c>
      <c r="E41" s="23">
        <v>0</v>
      </c>
      <c r="F41" s="23">
        <v>0</v>
      </c>
      <c r="G41" s="24"/>
    </row>
    <row r="42" spans="1:7" ht="24" thickBot="1">
      <c r="A42" s="49">
        <v>558</v>
      </c>
      <c r="B42" s="5" t="s">
        <v>78</v>
      </c>
      <c r="C42" s="22">
        <v>226</v>
      </c>
      <c r="D42" s="23">
        <v>100</v>
      </c>
      <c r="E42" s="23">
        <v>140</v>
      </c>
      <c r="F42" s="23">
        <v>140</v>
      </c>
      <c r="G42" s="168" t="s">
        <v>257</v>
      </c>
    </row>
    <row r="43" spans="1:7" ht="15.75" thickBot="1">
      <c r="A43" s="49">
        <v>549</v>
      </c>
      <c r="B43" s="5" t="s">
        <v>34</v>
      </c>
      <c r="C43" s="22">
        <v>22</v>
      </c>
      <c r="D43" s="23">
        <v>20</v>
      </c>
      <c r="E43" s="23">
        <v>25</v>
      </c>
      <c r="F43" s="23">
        <v>25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0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1762</v>
      </c>
      <c r="D47" s="7">
        <f>SUM(D4,D9,D14:D20,D24,D29:D46)</f>
        <v>1650</v>
      </c>
      <c r="E47" s="7">
        <f>SUM(E4,E9,E14:E20,E24,E29:E46)</f>
        <v>1790</v>
      </c>
      <c r="F47" s="7">
        <f>SUM(F4,F9,F14:F20,F24,F29:F46)</f>
        <v>1790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1160</v>
      </c>
      <c r="D51" s="23">
        <v>990</v>
      </c>
      <c r="E51" s="23">
        <v>1100</v>
      </c>
      <c r="F51" s="23">
        <v>1100</v>
      </c>
      <c r="G51" s="5"/>
    </row>
    <row r="52" spans="1:7" ht="15.75" thickBot="1">
      <c r="A52" s="5">
        <v>603</v>
      </c>
      <c r="B52" s="5" t="s">
        <v>39</v>
      </c>
      <c r="C52" s="22">
        <v>0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>
        <v>0</v>
      </c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34</v>
      </c>
      <c r="D58" s="23">
        <v>60</v>
      </c>
      <c r="E58" s="23">
        <v>60</v>
      </c>
      <c r="F58" s="23">
        <v>90</v>
      </c>
      <c r="G58" s="5"/>
    </row>
    <row r="59" spans="1:7" ht="15.75" thickBot="1">
      <c r="A59" s="5">
        <v>649</v>
      </c>
      <c r="B59" s="5" t="s">
        <v>42</v>
      </c>
      <c r="C59" s="22">
        <v>0</v>
      </c>
      <c r="D59" s="23">
        <v>0</v>
      </c>
      <c r="E59" s="23">
        <v>0</v>
      </c>
      <c r="F59" s="23">
        <v>0</v>
      </c>
      <c r="G59" s="5"/>
    </row>
    <row r="60" spans="1:7" ht="15.75" thickBot="1">
      <c r="A60" s="5">
        <v>662</v>
      </c>
      <c r="B60" s="5" t="s">
        <v>43</v>
      </c>
      <c r="C60" s="22">
        <v>0</v>
      </c>
      <c r="D60" s="23">
        <v>0</v>
      </c>
      <c r="E60" s="23">
        <v>0</v>
      </c>
      <c r="F60" s="23">
        <v>0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1194</v>
      </c>
      <c r="D64" s="60">
        <f>SUM(D51:D63)</f>
        <v>1050</v>
      </c>
      <c r="E64" s="60">
        <f>SUM(E51:E63)</f>
        <v>1160</v>
      </c>
      <c r="F64" s="60">
        <f>SUM(F51:F63)</f>
        <v>1190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1194</v>
      </c>
      <c r="D68" s="64">
        <f>SUM(D64)</f>
        <v>1050</v>
      </c>
      <c r="E68" s="64">
        <f>SUM(E64)</f>
        <v>1160</v>
      </c>
      <c r="F68" s="64">
        <f>SUM(F64)</f>
        <v>1190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1762</v>
      </c>
      <c r="D69" s="66">
        <f>SUM(D47)</f>
        <v>1650</v>
      </c>
      <c r="E69" s="66">
        <f>SUM(E47)</f>
        <v>1790</v>
      </c>
      <c r="F69" s="66">
        <f>SUM(F47)</f>
        <v>1790</v>
      </c>
      <c r="G69" s="18"/>
    </row>
    <row r="70" spans="1:7" ht="15.75" thickBot="1">
      <c r="A70" s="5"/>
      <c r="B70" s="67" t="s">
        <v>51</v>
      </c>
      <c r="C70" s="68">
        <f>SUM(C69-C68)</f>
        <v>568</v>
      </c>
      <c r="D70" s="68">
        <f>SUM(D69-D68)</f>
        <v>600</v>
      </c>
      <c r="E70" s="266">
        <f>SUM(E69-E68)</f>
        <v>630</v>
      </c>
      <c r="F70" s="93">
        <f>SUM(F69-F68)</f>
        <v>600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55"/>
      <c r="B72" s="77"/>
      <c r="C72" s="78"/>
      <c r="D72" s="78"/>
      <c r="E72" s="78"/>
      <c r="F72" s="78"/>
      <c r="G72" s="55"/>
    </row>
    <row r="73" spans="1:7" ht="15">
      <c r="A73" s="340" t="s">
        <v>52</v>
      </c>
      <c r="B73" s="340"/>
      <c r="C73" s="62" t="s">
        <v>119</v>
      </c>
      <c r="D73" s="62"/>
      <c r="E73" s="62"/>
      <c r="F73" s="63"/>
      <c r="G73" s="61"/>
    </row>
    <row r="74" spans="1:7" ht="15">
      <c r="A74" s="340" t="s">
        <v>2</v>
      </c>
      <c r="B74" s="340"/>
      <c r="C74" s="62" t="s">
        <v>120</v>
      </c>
      <c r="D74" s="62" t="s">
        <v>121</v>
      </c>
      <c r="E74" s="62"/>
      <c r="F74" s="63" t="s">
        <v>272</v>
      </c>
      <c r="G74" s="61"/>
    </row>
    <row r="75" spans="1:7" ht="15">
      <c r="A75" s="340" t="s">
        <v>93</v>
      </c>
      <c r="B75" s="340"/>
      <c r="C75" s="62"/>
      <c r="D75" s="62"/>
      <c r="E75" s="62"/>
      <c r="F75" s="63"/>
      <c r="G75" s="61"/>
    </row>
    <row r="76" spans="1:7" ht="15">
      <c r="A76" s="61"/>
      <c r="B76" s="61"/>
      <c r="C76" s="62"/>
      <c r="D76" s="62"/>
      <c r="E76" s="62"/>
      <c r="F76" s="63"/>
      <c r="G76" s="61"/>
    </row>
  </sheetData>
  <sheetProtection/>
  <protectedRanges>
    <protectedRange sqref="C2" name="Oblast10_1"/>
    <protectedRange sqref="C73:G75" name="Oblast9_1"/>
    <protectedRange sqref="C51:G63" name="Oblast8_1"/>
    <protectedRange sqref="C10:G19" name="Oblast4_1"/>
    <protectedRange sqref="C21:G23" name="Oblast3_1"/>
    <protectedRange sqref="C10:G19" name="Oblast2_1"/>
    <protectedRange sqref="C5:G8" name="Oblast1_1"/>
    <protectedRange sqref="C21:G23" name="Oblast6_1"/>
    <protectedRange sqref="C25:G46" name="Oblast7_1"/>
  </protectedRanges>
  <mergeCells count="9">
    <mergeCell ref="A73:B73"/>
    <mergeCell ref="A74:B74"/>
    <mergeCell ref="A75:B75"/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SheetLayoutView="100" zoomScalePageLayoutView="0" workbookViewId="0" topLeftCell="A1">
      <selection activeCell="D69" sqref="D69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6" width="15.75390625" style="0" customWidth="1"/>
    <col min="7" max="7" width="17.25390625" style="0" customWidth="1"/>
  </cols>
  <sheetData>
    <row r="1" spans="1:7" ht="16.5" thickBot="1">
      <c r="A1" s="355" t="s">
        <v>285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122</v>
      </c>
      <c r="D2" s="359"/>
      <c r="E2" s="359"/>
      <c r="F2" s="359"/>
      <c r="G2" s="357"/>
    </row>
    <row r="3" spans="1:7" ht="57" thickBot="1">
      <c r="A3" s="18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214.517</v>
      </c>
      <c r="D4" s="7">
        <f>SUM(D5:D8)</f>
        <v>218</v>
      </c>
      <c r="E4" s="7">
        <f>SUM(E5:E8)</f>
        <v>0</v>
      </c>
      <c r="F4" s="7">
        <f>SUM(F5:F8)</f>
        <v>218</v>
      </c>
      <c r="G4" s="9"/>
    </row>
    <row r="5" spans="1:7" ht="14.25">
      <c r="A5" s="333" t="s">
        <v>9</v>
      </c>
      <c r="B5" s="10" t="s">
        <v>10</v>
      </c>
      <c r="C5" s="11"/>
      <c r="D5" s="12"/>
      <c r="E5" s="12"/>
      <c r="F5" s="309"/>
      <c r="G5" s="13"/>
    </row>
    <row r="6" spans="1:7" ht="14.25">
      <c r="A6" s="334"/>
      <c r="B6" s="14" t="s">
        <v>11</v>
      </c>
      <c r="C6" s="15">
        <v>9.508</v>
      </c>
      <c r="D6" s="16">
        <v>13</v>
      </c>
      <c r="E6" s="16"/>
      <c r="F6" s="150">
        <v>13</v>
      </c>
      <c r="G6" s="17"/>
    </row>
    <row r="7" spans="1:7" ht="14.25">
      <c r="A7" s="334"/>
      <c r="B7" s="28" t="s">
        <v>54</v>
      </c>
      <c r="C7" s="15"/>
      <c r="D7" s="16"/>
      <c r="E7" s="16"/>
      <c r="F7" s="150"/>
      <c r="G7" s="17"/>
    </row>
    <row r="8" spans="1:7" ht="15" thickBot="1">
      <c r="A8" s="360"/>
      <c r="B8" s="18" t="s">
        <v>12</v>
      </c>
      <c r="C8" s="19">
        <v>205.009</v>
      </c>
      <c r="D8" s="20">
        <v>205</v>
      </c>
      <c r="E8" s="20"/>
      <c r="F8" s="310">
        <v>205</v>
      </c>
      <c r="G8" s="21"/>
    </row>
    <row r="9" spans="1:7" ht="15.75" thickBot="1">
      <c r="A9" s="5">
        <v>502</v>
      </c>
      <c r="B9" s="5" t="s">
        <v>13</v>
      </c>
      <c r="C9" s="22">
        <f>SUM(C10:C13)</f>
        <v>391.369</v>
      </c>
      <c r="D9" s="22">
        <f>SUM(D10:D13)</f>
        <v>455</v>
      </c>
      <c r="E9" s="22">
        <f>SUM(E10:E13)</f>
        <v>0</v>
      </c>
      <c r="F9" s="22">
        <f>SUM(F10:F13)</f>
        <v>380</v>
      </c>
      <c r="G9" s="24"/>
    </row>
    <row r="10" spans="1:7" ht="14.25">
      <c r="A10" s="335" t="s">
        <v>9</v>
      </c>
      <c r="B10" s="25" t="s">
        <v>14</v>
      </c>
      <c r="C10" s="26">
        <v>59.896</v>
      </c>
      <c r="D10" s="27">
        <v>70</v>
      </c>
      <c r="E10" s="27"/>
      <c r="F10" s="311">
        <v>70</v>
      </c>
      <c r="G10" s="13"/>
    </row>
    <row r="11" spans="1:7" ht="14.25">
      <c r="A11" s="336"/>
      <c r="B11" s="28" t="s">
        <v>15</v>
      </c>
      <c r="C11" s="11">
        <v>209.135</v>
      </c>
      <c r="D11" s="12">
        <v>260</v>
      </c>
      <c r="E11" s="12"/>
      <c r="F11" s="309">
        <v>200</v>
      </c>
      <c r="G11" s="29"/>
    </row>
    <row r="12" spans="1:7" ht="14.25">
      <c r="A12" s="336"/>
      <c r="B12" s="28" t="s">
        <v>55</v>
      </c>
      <c r="C12" s="15">
        <v>122.338</v>
      </c>
      <c r="D12" s="16">
        <v>125</v>
      </c>
      <c r="E12" s="16"/>
      <c r="F12" s="150">
        <v>110</v>
      </c>
      <c r="G12" s="17"/>
    </row>
    <row r="13" spans="1:7" ht="15.75" thickBot="1">
      <c r="A13" s="337"/>
      <c r="B13" s="18" t="s">
        <v>56</v>
      </c>
      <c r="C13" s="30"/>
      <c r="D13" s="31"/>
      <c r="E13" s="31"/>
      <c r="F13" s="307"/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45.262</v>
      </c>
      <c r="D16" s="23">
        <v>60</v>
      </c>
      <c r="E16" s="23">
        <v>0</v>
      </c>
      <c r="F16" s="23">
        <v>60</v>
      </c>
      <c r="G16" s="34"/>
    </row>
    <row r="17" spans="1:7" ht="15.75" thickBot="1">
      <c r="A17" s="6">
        <v>512</v>
      </c>
      <c r="B17" s="5" t="s">
        <v>17</v>
      </c>
      <c r="C17" s="7">
        <v>13.472</v>
      </c>
      <c r="D17" s="8">
        <v>30</v>
      </c>
      <c r="E17" s="8">
        <v>0</v>
      </c>
      <c r="F17" s="8">
        <v>40</v>
      </c>
      <c r="G17" s="24"/>
    </row>
    <row r="18" spans="1:7" ht="15.75" thickBot="1">
      <c r="A18" s="5">
        <v>513</v>
      </c>
      <c r="B18" s="5" t="s">
        <v>18</v>
      </c>
      <c r="C18" s="22">
        <v>4.619</v>
      </c>
      <c r="D18" s="23">
        <v>102</v>
      </c>
      <c r="E18" s="23">
        <v>0</v>
      </c>
      <c r="F18" s="23">
        <v>2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308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481.28</v>
      </c>
      <c r="D20" s="22">
        <f>SUM(D21:D23)</f>
        <v>509</v>
      </c>
      <c r="E20" s="22">
        <f>SUM(E21:E23)</f>
        <v>0</v>
      </c>
      <c r="F20" s="22">
        <f>SUM(F21:F23)</f>
        <v>510</v>
      </c>
      <c r="G20" s="24"/>
    </row>
    <row r="21" spans="1:7" ht="15">
      <c r="A21" s="35" t="s">
        <v>9</v>
      </c>
      <c r="B21" s="25" t="s">
        <v>20</v>
      </c>
      <c r="C21" s="36">
        <v>19.916</v>
      </c>
      <c r="D21" s="37">
        <v>35</v>
      </c>
      <c r="E21" s="37"/>
      <c r="F21" s="311">
        <v>30</v>
      </c>
      <c r="G21" s="53"/>
    </row>
    <row r="22" spans="1:7" ht="15">
      <c r="A22" s="33"/>
      <c r="B22" s="28" t="s">
        <v>21</v>
      </c>
      <c r="C22" s="38">
        <v>224.02</v>
      </c>
      <c r="D22" s="39">
        <v>224</v>
      </c>
      <c r="E22" s="39">
        <v>0</v>
      </c>
      <c r="F22" s="150">
        <v>230</v>
      </c>
      <c r="G22" s="71"/>
    </row>
    <row r="23" spans="1:7" ht="15.75" thickBot="1">
      <c r="A23" s="33"/>
      <c r="B23" s="28" t="s">
        <v>12</v>
      </c>
      <c r="C23" s="38">
        <v>237.344</v>
      </c>
      <c r="D23" s="39">
        <v>250</v>
      </c>
      <c r="E23" s="39"/>
      <c r="F23" s="150">
        <v>250</v>
      </c>
      <c r="G23" s="72"/>
    </row>
    <row r="24" spans="1:7" ht="15.75" thickBot="1">
      <c r="A24" s="40">
        <v>521</v>
      </c>
      <c r="B24" s="5" t="s">
        <v>22</v>
      </c>
      <c r="C24" s="22">
        <f>SUM(C25:C28)</f>
        <v>12.25</v>
      </c>
      <c r="D24" s="22">
        <f>SUM(D25:D28)</f>
        <v>0</v>
      </c>
      <c r="E24" s="22">
        <f>SUM(E25:E28)</f>
        <v>0</v>
      </c>
      <c r="F24" s="22">
        <f>SUM(F25:F28)</f>
        <v>0</v>
      </c>
      <c r="G24" s="24"/>
    </row>
    <row r="25" spans="1:7" ht="15">
      <c r="A25" s="35" t="s">
        <v>9</v>
      </c>
      <c r="B25" s="41" t="s">
        <v>23</v>
      </c>
      <c r="C25" s="11"/>
      <c r="D25" s="12"/>
      <c r="E25" s="12"/>
      <c r="F25" s="306"/>
      <c r="G25" s="13"/>
    </row>
    <row r="26" spans="1:7" ht="15">
      <c r="A26" s="42"/>
      <c r="B26" s="28" t="s">
        <v>24</v>
      </c>
      <c r="C26" s="15"/>
      <c r="D26" s="16"/>
      <c r="E26" s="16"/>
      <c r="F26" s="69"/>
      <c r="G26" s="17"/>
    </row>
    <row r="27" spans="1:7" ht="15">
      <c r="A27" s="42"/>
      <c r="B27" s="42" t="s">
        <v>25</v>
      </c>
      <c r="C27" s="43"/>
      <c r="D27" s="44"/>
      <c r="E27" s="44"/>
      <c r="F27" s="48"/>
      <c r="G27" s="21"/>
    </row>
    <row r="28" spans="1:7" ht="15.75" thickBot="1">
      <c r="A28" s="18"/>
      <c r="B28" s="14" t="s">
        <v>26</v>
      </c>
      <c r="C28" s="45">
        <v>12.25</v>
      </c>
      <c r="D28" s="31"/>
      <c r="E28" s="46"/>
      <c r="F28" s="307"/>
      <c r="G28" s="47"/>
    </row>
    <row r="29" spans="1:7" ht="15.75" thickBot="1">
      <c r="A29" s="5">
        <v>524</v>
      </c>
      <c r="B29" s="5" t="s">
        <v>27</v>
      </c>
      <c r="C29" s="22">
        <v>0</v>
      </c>
      <c r="D29" s="23">
        <v>0</v>
      </c>
      <c r="E29" s="23">
        <v>0</v>
      </c>
      <c r="F29" s="23">
        <v>0</v>
      </c>
      <c r="G29" s="24"/>
    </row>
    <row r="30" spans="1:7" ht="15.75" thickBot="1">
      <c r="A30" s="5">
        <v>525</v>
      </c>
      <c r="B30" s="5" t="s">
        <v>28</v>
      </c>
      <c r="C30" s="22">
        <v>23.29</v>
      </c>
      <c r="D30" s="23">
        <v>23</v>
      </c>
      <c r="E30" s="23">
        <v>0</v>
      </c>
      <c r="F30" s="23">
        <v>25</v>
      </c>
      <c r="G30" s="24"/>
    </row>
    <row r="31" spans="1:7" ht="15.75" thickBot="1">
      <c r="A31" s="5">
        <v>527</v>
      </c>
      <c r="B31" s="5" t="s">
        <v>57</v>
      </c>
      <c r="C31" s="22">
        <v>44.337</v>
      </c>
      <c r="D31" s="23">
        <v>50</v>
      </c>
      <c r="E31" s="23">
        <v>0</v>
      </c>
      <c r="F31" s="23">
        <v>60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0</v>
      </c>
      <c r="D34" s="23">
        <v>0</v>
      </c>
      <c r="E34" s="23">
        <v>0</v>
      </c>
      <c r="F34" s="23">
        <v>0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37.792</v>
      </c>
      <c r="D38" s="23">
        <v>47</v>
      </c>
      <c r="E38" s="23">
        <v>0</v>
      </c>
      <c r="F38" s="23">
        <v>41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15.75" thickBot="1">
      <c r="A42" s="49">
        <v>558</v>
      </c>
      <c r="B42" s="5" t="s">
        <v>78</v>
      </c>
      <c r="C42" s="22">
        <v>182.513</v>
      </c>
      <c r="D42" s="23">
        <v>110</v>
      </c>
      <c r="E42" s="23">
        <v>0</v>
      </c>
      <c r="F42" s="23">
        <v>172</v>
      </c>
      <c r="G42" s="24"/>
    </row>
    <row r="43" spans="1:7" ht="15.75" thickBot="1">
      <c r="A43" s="49">
        <v>549</v>
      </c>
      <c r="B43" s="5" t="s">
        <v>34</v>
      </c>
      <c r="C43" s="22">
        <v>21.22</v>
      </c>
      <c r="D43" s="23">
        <v>20</v>
      </c>
      <c r="E43" s="23">
        <v>0</v>
      </c>
      <c r="F43" s="23">
        <v>22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0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1471.9209999999996</v>
      </c>
      <c r="D47" s="7">
        <f>SUM(D4,D9,D14:D20,D24,D29:D46)</f>
        <v>1624</v>
      </c>
      <c r="E47" s="7">
        <f>SUM(E4,E9,E14:E20,E24,E29:E46)</f>
        <v>0</v>
      </c>
      <c r="F47" s="7">
        <f>SUM(F4,F9,F14:F20,F24,F29:F46)</f>
        <v>1530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1493.892</v>
      </c>
      <c r="D51" s="23">
        <v>1500</v>
      </c>
      <c r="E51" s="23">
        <v>0</v>
      </c>
      <c r="F51" s="23">
        <v>1494</v>
      </c>
      <c r="G51" s="5"/>
    </row>
    <row r="52" spans="1:7" ht="15.75" thickBot="1">
      <c r="A52" s="5">
        <v>603</v>
      </c>
      <c r="B52" s="5" t="s">
        <v>39</v>
      </c>
      <c r="C52" s="22">
        <v>12.995</v>
      </c>
      <c r="D52" s="23">
        <v>10</v>
      </c>
      <c r="E52" s="23">
        <v>0</v>
      </c>
      <c r="F52" s="23">
        <v>16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>
        <v>0</v>
      </c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0</v>
      </c>
      <c r="D58" s="23">
        <v>0</v>
      </c>
      <c r="E58" s="23">
        <v>0</v>
      </c>
      <c r="F58" s="23">
        <v>20</v>
      </c>
      <c r="G58" s="5"/>
    </row>
    <row r="59" spans="1:7" ht="15.75" thickBot="1">
      <c r="A59" s="5">
        <v>649</v>
      </c>
      <c r="B59" s="5" t="s">
        <v>42</v>
      </c>
      <c r="C59" s="22">
        <v>0</v>
      </c>
      <c r="D59" s="23">
        <v>0</v>
      </c>
      <c r="E59" s="23">
        <v>0</v>
      </c>
      <c r="F59" s="23">
        <v>0</v>
      </c>
      <c r="G59" s="5"/>
    </row>
    <row r="60" spans="1:7" ht="15.75" thickBot="1">
      <c r="A60" s="5">
        <v>662</v>
      </c>
      <c r="B60" s="5" t="s">
        <v>43</v>
      </c>
      <c r="C60" s="22">
        <v>0</v>
      </c>
      <c r="D60" s="23">
        <v>0</v>
      </c>
      <c r="E60" s="23">
        <v>0</v>
      </c>
      <c r="F60" s="23">
        <v>0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106</v>
      </c>
      <c r="D62" s="23">
        <v>65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1612.887</v>
      </c>
      <c r="D64" s="60">
        <f>SUM(D51:D63)</f>
        <v>1575</v>
      </c>
      <c r="E64" s="60">
        <f>SUM(E51:E63)</f>
        <v>0</v>
      </c>
      <c r="F64" s="60">
        <f>SUM(F51:F63)</f>
        <v>1530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1612.887</v>
      </c>
      <c r="D68" s="64">
        <f>SUM(D64)</f>
        <v>1575</v>
      </c>
      <c r="E68" s="64">
        <f>SUM(E64)</f>
        <v>0</v>
      </c>
      <c r="F68" s="64">
        <f>SUM(F64)</f>
        <v>1530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1471.9209999999996</v>
      </c>
      <c r="D69" s="66">
        <f>SUM(D47)</f>
        <v>1624</v>
      </c>
      <c r="E69" s="66">
        <f>SUM(E47)</f>
        <v>0</v>
      </c>
      <c r="F69" s="66">
        <f>SUM(F47)</f>
        <v>1530</v>
      </c>
      <c r="G69" s="18"/>
    </row>
    <row r="70" spans="1:7" ht="15.75" thickBot="1">
      <c r="A70" s="5"/>
      <c r="B70" s="67" t="s">
        <v>51</v>
      </c>
      <c r="C70" s="68">
        <f>SUM(C69-C68)</f>
        <v>-140.96600000000035</v>
      </c>
      <c r="D70" s="68">
        <f>SUM(D69-D68)</f>
        <v>49</v>
      </c>
      <c r="E70" s="68">
        <f>SUM(E69-E68)</f>
        <v>0</v>
      </c>
      <c r="F70" s="93">
        <f>SUM(F69-F68)</f>
        <v>0</v>
      </c>
      <c r="G70" s="5"/>
    </row>
    <row r="71" spans="1:7" ht="15">
      <c r="A71" s="55"/>
      <c r="B71" s="77"/>
      <c r="C71" s="78"/>
      <c r="D71" s="78"/>
      <c r="E71" s="78"/>
      <c r="F71" s="78"/>
      <c r="G71" s="55"/>
    </row>
    <row r="72" spans="1:7" ht="15">
      <c r="A72" s="55"/>
      <c r="B72" s="77"/>
      <c r="C72" s="78"/>
      <c r="D72" s="78"/>
      <c r="E72" s="78"/>
      <c r="F72" s="78"/>
      <c r="G72" s="55"/>
    </row>
    <row r="73" spans="1:7" ht="15">
      <c r="A73" s="340" t="s">
        <v>52</v>
      </c>
      <c r="B73" s="340"/>
      <c r="C73" s="62" t="s">
        <v>123</v>
      </c>
      <c r="D73" s="62"/>
      <c r="E73" s="62"/>
      <c r="F73" s="63"/>
      <c r="G73" s="61"/>
    </row>
    <row r="74" spans="1:7" ht="14.25">
      <c r="A74" s="340" t="s">
        <v>2</v>
      </c>
      <c r="B74" s="340"/>
      <c r="C74" s="62" t="s">
        <v>124</v>
      </c>
      <c r="D74" s="62"/>
      <c r="E74" s="62"/>
      <c r="F74" s="312" t="s">
        <v>125</v>
      </c>
      <c r="G74" s="61"/>
    </row>
    <row r="75" spans="1:6" ht="15">
      <c r="A75" s="340" t="s">
        <v>93</v>
      </c>
      <c r="B75" s="340"/>
      <c r="C75" s="184">
        <v>41905</v>
      </c>
      <c r="D75" s="62"/>
      <c r="E75" s="62"/>
      <c r="F75" s="63"/>
    </row>
    <row r="76" spans="1:7" ht="15">
      <c r="A76" s="61"/>
      <c r="B76" s="61"/>
      <c r="C76" s="62"/>
      <c r="D76" s="62"/>
      <c r="E76" s="62"/>
      <c r="F76" s="63"/>
      <c r="G76" s="61"/>
    </row>
    <row r="77" spans="1:7" ht="15">
      <c r="A77" s="61"/>
      <c r="B77" s="61"/>
      <c r="C77" s="62"/>
      <c r="D77" s="62"/>
      <c r="E77" s="62"/>
      <c r="F77" s="63"/>
      <c r="G77" s="61"/>
    </row>
  </sheetData>
  <sheetProtection/>
  <protectedRanges>
    <protectedRange sqref="C2" name="Oblast10"/>
    <protectedRange sqref="C73:G74 C75:F75" name="Oblast9"/>
    <protectedRange sqref="C51:G63" name="Oblast8"/>
    <protectedRange sqref="C10:G19" name="Oblast4"/>
    <protectedRange sqref="C21:G23" name="Oblast3"/>
    <protectedRange sqref="C10:G19" name="Oblast2"/>
    <protectedRange sqref="C5:G8" name="Oblast1"/>
    <protectedRange sqref="C21:G23" name="Oblast6"/>
    <protectedRange sqref="C25:G46" name="Oblast7"/>
  </protectedRanges>
  <mergeCells count="9">
    <mergeCell ref="A73:B73"/>
    <mergeCell ref="A74:B74"/>
    <mergeCell ref="A75:B75"/>
    <mergeCell ref="A1:G1"/>
    <mergeCell ref="A2:B2"/>
    <mergeCell ref="C2:G2"/>
    <mergeCell ref="A5:A8"/>
    <mergeCell ref="A10:A13"/>
    <mergeCell ref="A67:G67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9.875" style="76" customWidth="1"/>
    <col min="2" max="2" width="38.25390625" style="76" customWidth="1"/>
    <col min="3" max="6" width="15.75390625" style="76" customWidth="1"/>
    <col min="7" max="7" width="17.25390625" style="76" customWidth="1"/>
    <col min="8" max="16384" width="9.125" style="76" customWidth="1"/>
  </cols>
  <sheetData>
    <row r="1" spans="1:7" ht="16.5" thickBot="1">
      <c r="A1" s="355" t="s">
        <v>286</v>
      </c>
      <c r="B1" s="355"/>
      <c r="C1" s="355"/>
      <c r="D1" s="355"/>
      <c r="E1" s="355"/>
      <c r="F1" s="355"/>
      <c r="G1" s="355"/>
    </row>
    <row r="2" spans="1:7" ht="16.5" thickBot="1">
      <c r="A2" s="356" t="s">
        <v>4</v>
      </c>
      <c r="B2" s="357"/>
      <c r="C2" s="358" t="s">
        <v>134</v>
      </c>
      <c r="D2" s="359"/>
      <c r="E2" s="359"/>
      <c r="F2" s="359"/>
      <c r="G2" s="357"/>
    </row>
    <row r="3" spans="1:7" ht="57" thickBot="1">
      <c r="A3" s="185" t="s">
        <v>5</v>
      </c>
      <c r="B3" s="1" t="s">
        <v>6</v>
      </c>
      <c r="C3" s="2" t="s">
        <v>64</v>
      </c>
      <c r="D3" s="2" t="s">
        <v>65</v>
      </c>
      <c r="E3" s="2" t="s">
        <v>66</v>
      </c>
      <c r="F3" s="3" t="s">
        <v>67</v>
      </c>
      <c r="G3" s="4" t="s">
        <v>7</v>
      </c>
    </row>
    <row r="4" spans="1:7" ht="15.75" thickBot="1">
      <c r="A4" s="5">
        <v>501</v>
      </c>
      <c r="B4" s="6" t="s">
        <v>8</v>
      </c>
      <c r="C4" s="7">
        <f>SUM(C5:C8)</f>
        <v>581</v>
      </c>
      <c r="D4" s="7">
        <f>SUM(D5:D8)</f>
        <v>570</v>
      </c>
      <c r="E4" s="7">
        <f>SUM(E5:E8)</f>
        <v>510</v>
      </c>
      <c r="F4" s="7">
        <f>SUM(F5:F8)</f>
        <v>510</v>
      </c>
      <c r="G4" s="9"/>
    </row>
    <row r="5" spans="1:7" ht="14.25">
      <c r="A5" s="333" t="s">
        <v>9</v>
      </c>
      <c r="B5" s="10" t="s">
        <v>10</v>
      </c>
      <c r="C5" s="11"/>
      <c r="D5" s="12"/>
      <c r="E5" s="12"/>
      <c r="F5" s="12"/>
      <c r="G5" s="13"/>
    </row>
    <row r="6" spans="1:7" ht="14.25">
      <c r="A6" s="334"/>
      <c r="B6" s="14" t="s">
        <v>11</v>
      </c>
      <c r="C6" s="15">
        <v>407</v>
      </c>
      <c r="D6" s="16">
        <v>400</v>
      </c>
      <c r="E6" s="16">
        <v>400</v>
      </c>
      <c r="F6" s="16">
        <v>400</v>
      </c>
      <c r="G6" s="17"/>
    </row>
    <row r="7" spans="1:7" ht="14.25">
      <c r="A7" s="334"/>
      <c r="B7" s="28" t="s">
        <v>54</v>
      </c>
      <c r="C7" s="15">
        <v>65</v>
      </c>
      <c r="D7" s="16">
        <v>80</v>
      </c>
      <c r="E7" s="16">
        <v>0</v>
      </c>
      <c r="F7" s="16">
        <v>0</v>
      </c>
      <c r="G7" s="17" t="s">
        <v>99</v>
      </c>
    </row>
    <row r="8" spans="1:7" ht="15" thickBot="1">
      <c r="A8" s="360"/>
      <c r="B8" s="18" t="s">
        <v>12</v>
      </c>
      <c r="C8" s="19">
        <v>109</v>
      </c>
      <c r="D8" s="20">
        <v>90</v>
      </c>
      <c r="E8" s="20">
        <v>110</v>
      </c>
      <c r="F8" s="20">
        <v>110</v>
      </c>
      <c r="G8" s="21"/>
    </row>
    <row r="9" spans="1:7" ht="15.75" thickBot="1">
      <c r="A9" s="5">
        <v>502</v>
      </c>
      <c r="B9" s="5" t="s">
        <v>13</v>
      </c>
      <c r="C9" s="22">
        <f>SUM(C10:C13)</f>
        <v>111</v>
      </c>
      <c r="D9" s="22">
        <f>SUM(D10:D13)</f>
        <v>199</v>
      </c>
      <c r="E9" s="22">
        <f>SUM(E10:E13)</f>
        <v>179</v>
      </c>
      <c r="F9" s="22">
        <f>SUM(F10:F13)</f>
        <v>179</v>
      </c>
      <c r="G9" s="24"/>
    </row>
    <row r="10" spans="1:7" ht="14.25">
      <c r="A10" s="335" t="s">
        <v>9</v>
      </c>
      <c r="B10" s="25" t="s">
        <v>14</v>
      </c>
      <c r="C10" s="26">
        <v>20</v>
      </c>
      <c r="D10" s="27">
        <v>16</v>
      </c>
      <c r="E10" s="27">
        <v>16</v>
      </c>
      <c r="F10" s="27">
        <v>16</v>
      </c>
      <c r="G10" s="13"/>
    </row>
    <row r="11" spans="1:7" ht="14.25">
      <c r="A11" s="336"/>
      <c r="B11" s="28" t="s">
        <v>15</v>
      </c>
      <c r="C11" s="11">
        <v>28</v>
      </c>
      <c r="D11" s="12">
        <v>120</v>
      </c>
      <c r="E11" s="12">
        <v>100</v>
      </c>
      <c r="F11" s="12">
        <v>100</v>
      </c>
      <c r="G11" s="29" t="s">
        <v>101</v>
      </c>
    </row>
    <row r="12" spans="1:7" ht="14.25">
      <c r="A12" s="336"/>
      <c r="B12" s="28" t="s">
        <v>55</v>
      </c>
      <c r="C12" s="15">
        <v>63</v>
      </c>
      <c r="D12" s="16">
        <v>63</v>
      </c>
      <c r="E12" s="16">
        <v>63</v>
      </c>
      <c r="F12" s="16">
        <v>63</v>
      </c>
      <c r="G12" s="17"/>
    </row>
    <row r="13" spans="1:7" ht="15" thickBot="1">
      <c r="A13" s="337"/>
      <c r="B13" s="18" t="s">
        <v>56</v>
      </c>
      <c r="C13" s="30"/>
      <c r="D13" s="31"/>
      <c r="E13" s="31"/>
      <c r="F13" s="31"/>
      <c r="G13" s="32"/>
    </row>
    <row r="14" spans="1:7" ht="15.75" thickBot="1">
      <c r="A14" s="5">
        <v>504</v>
      </c>
      <c r="B14" s="6" t="s">
        <v>16</v>
      </c>
      <c r="C14" s="7">
        <v>0</v>
      </c>
      <c r="D14" s="8">
        <v>0</v>
      </c>
      <c r="E14" s="8">
        <v>0</v>
      </c>
      <c r="F14" s="8">
        <v>0</v>
      </c>
      <c r="G14" s="9"/>
    </row>
    <row r="15" spans="1:7" ht="15.75" thickBot="1">
      <c r="A15" s="82" t="s">
        <v>69</v>
      </c>
      <c r="B15" s="6" t="s">
        <v>70</v>
      </c>
      <c r="C15" s="7">
        <v>0</v>
      </c>
      <c r="D15" s="8">
        <v>0</v>
      </c>
      <c r="E15" s="8">
        <v>0</v>
      </c>
      <c r="F15" s="8">
        <v>0</v>
      </c>
      <c r="G15" s="9"/>
    </row>
    <row r="16" spans="1:7" ht="15.75" thickBot="1">
      <c r="A16" s="5">
        <v>511</v>
      </c>
      <c r="B16" s="5" t="s">
        <v>3</v>
      </c>
      <c r="C16" s="22">
        <v>12</v>
      </c>
      <c r="D16" s="23">
        <v>17</v>
      </c>
      <c r="E16" s="23">
        <v>17</v>
      </c>
      <c r="F16" s="23">
        <v>17</v>
      </c>
      <c r="G16" s="34"/>
    </row>
    <row r="17" spans="1:7" ht="15.75" thickBot="1">
      <c r="A17" s="6">
        <v>512</v>
      </c>
      <c r="B17" s="5" t="s">
        <v>17</v>
      </c>
      <c r="C17" s="7">
        <v>4</v>
      </c>
      <c r="D17" s="8">
        <v>4</v>
      </c>
      <c r="E17" s="8">
        <v>4</v>
      </c>
      <c r="F17" s="8">
        <v>4</v>
      </c>
      <c r="G17" s="24"/>
    </row>
    <row r="18" spans="1:7" ht="15.75" thickBot="1">
      <c r="A18" s="5">
        <v>513</v>
      </c>
      <c r="B18" s="5" t="s">
        <v>18</v>
      </c>
      <c r="C18" s="22">
        <v>0</v>
      </c>
      <c r="D18" s="23">
        <v>5</v>
      </c>
      <c r="E18" s="23">
        <v>5</v>
      </c>
      <c r="F18" s="23">
        <v>5</v>
      </c>
      <c r="G18" s="34"/>
    </row>
    <row r="19" spans="1:7" ht="15.75" thickBot="1">
      <c r="A19" s="5">
        <v>516</v>
      </c>
      <c r="B19" s="5" t="s">
        <v>71</v>
      </c>
      <c r="C19" s="22">
        <v>0</v>
      </c>
      <c r="D19" s="23">
        <v>0</v>
      </c>
      <c r="E19" s="23">
        <v>0</v>
      </c>
      <c r="F19" s="23">
        <v>0</v>
      </c>
      <c r="G19" s="34"/>
    </row>
    <row r="20" spans="1:7" ht="15.75" thickBot="1">
      <c r="A20" s="5">
        <v>518</v>
      </c>
      <c r="B20" s="5" t="s">
        <v>19</v>
      </c>
      <c r="C20" s="22">
        <f>SUM(C21:C23)</f>
        <v>205</v>
      </c>
      <c r="D20" s="22">
        <f>SUM(D21:D23)</f>
        <v>213</v>
      </c>
      <c r="E20" s="22">
        <f>SUM(E21:E23)</f>
        <v>213</v>
      </c>
      <c r="F20" s="22">
        <f>SUM(F21:F23)</f>
        <v>213</v>
      </c>
      <c r="G20" s="24"/>
    </row>
    <row r="21" spans="1:7" ht="15">
      <c r="A21" s="35" t="s">
        <v>9</v>
      </c>
      <c r="B21" s="25" t="s">
        <v>20</v>
      </c>
      <c r="C21" s="36">
        <v>10</v>
      </c>
      <c r="D21" s="37">
        <v>60</v>
      </c>
      <c r="E21" s="37">
        <v>55</v>
      </c>
      <c r="F21" s="37">
        <v>55</v>
      </c>
      <c r="G21" s="53" t="s">
        <v>102</v>
      </c>
    </row>
    <row r="22" spans="1:7" ht="15">
      <c r="A22" s="33"/>
      <c r="B22" s="28" t="s">
        <v>21</v>
      </c>
      <c r="C22" s="38"/>
      <c r="D22" s="39"/>
      <c r="E22" s="39"/>
      <c r="F22" s="39"/>
      <c r="G22" s="71"/>
    </row>
    <row r="23" spans="1:7" ht="15.75" thickBot="1">
      <c r="A23" s="33"/>
      <c r="B23" s="28" t="s">
        <v>12</v>
      </c>
      <c r="C23" s="38">
        <v>195</v>
      </c>
      <c r="D23" s="39">
        <v>153</v>
      </c>
      <c r="E23" s="39">
        <v>158</v>
      </c>
      <c r="F23" s="39">
        <v>158</v>
      </c>
      <c r="G23" s="72" t="s">
        <v>104</v>
      </c>
    </row>
    <row r="24" spans="1:7" ht="15.75" thickBot="1">
      <c r="A24" s="40">
        <v>521</v>
      </c>
      <c r="B24" s="5" t="s">
        <v>22</v>
      </c>
      <c r="C24" s="22">
        <f>SUM(C25:C28)</f>
        <v>1367</v>
      </c>
      <c r="D24" s="22">
        <f>SUM(D25:D28)</f>
        <v>1510</v>
      </c>
      <c r="E24" s="22">
        <f>SUM(E25:E28)</f>
        <v>1539</v>
      </c>
      <c r="F24" s="22">
        <f>SUM(F25:F28)</f>
        <v>1539</v>
      </c>
      <c r="G24" s="24"/>
    </row>
    <row r="25" spans="1:7" ht="14.25">
      <c r="A25" s="35" t="s">
        <v>9</v>
      </c>
      <c r="B25" s="41" t="s">
        <v>23</v>
      </c>
      <c r="C25" s="11">
        <v>1332</v>
      </c>
      <c r="D25" s="12">
        <v>1483</v>
      </c>
      <c r="E25" s="12">
        <v>1512</v>
      </c>
      <c r="F25" s="12">
        <v>1512</v>
      </c>
      <c r="G25" s="13" t="s">
        <v>105</v>
      </c>
    </row>
    <row r="26" spans="1:7" ht="14.25">
      <c r="A26" s="42"/>
      <c r="B26" s="28" t="s">
        <v>24</v>
      </c>
      <c r="C26" s="15">
        <v>35</v>
      </c>
      <c r="D26" s="16">
        <v>27</v>
      </c>
      <c r="E26" s="16">
        <v>27</v>
      </c>
      <c r="F26" s="16">
        <v>27</v>
      </c>
      <c r="G26" s="17"/>
    </row>
    <row r="27" spans="1:7" ht="14.25">
      <c r="A27" s="42"/>
      <c r="B27" s="42" t="s">
        <v>25</v>
      </c>
      <c r="C27" s="43"/>
      <c r="D27" s="44"/>
      <c r="E27" s="44"/>
      <c r="F27" s="44"/>
      <c r="G27" s="21"/>
    </row>
    <row r="28" spans="1:7" ht="15" thickBot="1">
      <c r="A28" s="18"/>
      <c r="B28" s="14" t="s">
        <v>26</v>
      </c>
      <c r="C28" s="45"/>
      <c r="D28" s="31"/>
      <c r="E28" s="46"/>
      <c r="F28" s="46"/>
      <c r="G28" s="47"/>
    </row>
    <row r="29" spans="1:7" ht="15.75" thickBot="1">
      <c r="A29" s="5">
        <v>524</v>
      </c>
      <c r="B29" s="5" t="s">
        <v>27</v>
      </c>
      <c r="C29" s="22">
        <v>459</v>
      </c>
      <c r="D29" s="23">
        <v>504</v>
      </c>
      <c r="E29" s="23">
        <v>514</v>
      </c>
      <c r="F29" s="23">
        <v>514</v>
      </c>
      <c r="G29" s="24"/>
    </row>
    <row r="30" spans="1:7" ht="15.75" thickBot="1">
      <c r="A30" s="5">
        <v>525</v>
      </c>
      <c r="B30" s="5" t="s">
        <v>28</v>
      </c>
      <c r="C30" s="22">
        <v>4</v>
      </c>
      <c r="D30" s="23">
        <v>4</v>
      </c>
      <c r="E30" s="23">
        <v>4</v>
      </c>
      <c r="F30" s="23">
        <v>4</v>
      </c>
      <c r="G30" s="24"/>
    </row>
    <row r="31" spans="1:7" ht="15.75" thickBot="1">
      <c r="A31" s="5">
        <v>527</v>
      </c>
      <c r="B31" s="5" t="s">
        <v>57</v>
      </c>
      <c r="C31" s="22">
        <v>77</v>
      </c>
      <c r="D31" s="23">
        <v>78</v>
      </c>
      <c r="E31" s="23">
        <v>80</v>
      </c>
      <c r="F31" s="23">
        <v>80</v>
      </c>
      <c r="G31" s="24"/>
    </row>
    <row r="32" spans="1:7" ht="15.75" thickBot="1">
      <c r="A32" s="5">
        <v>528</v>
      </c>
      <c r="B32" s="5" t="s">
        <v>58</v>
      </c>
      <c r="C32" s="22">
        <v>0</v>
      </c>
      <c r="D32" s="23">
        <v>0</v>
      </c>
      <c r="E32" s="23">
        <v>0</v>
      </c>
      <c r="F32" s="23">
        <v>0</v>
      </c>
      <c r="G32" s="24"/>
    </row>
    <row r="33" spans="1:7" ht="15.75" thickBot="1">
      <c r="A33" s="5">
        <v>531</v>
      </c>
      <c r="B33" s="5" t="s">
        <v>29</v>
      </c>
      <c r="C33" s="22">
        <v>0</v>
      </c>
      <c r="D33" s="23">
        <v>0</v>
      </c>
      <c r="E33" s="23">
        <v>0</v>
      </c>
      <c r="F33" s="23">
        <v>0</v>
      </c>
      <c r="G33" s="24"/>
    </row>
    <row r="34" spans="1:7" ht="15.75" thickBot="1">
      <c r="A34" s="5">
        <v>538</v>
      </c>
      <c r="B34" s="5" t="s">
        <v>30</v>
      </c>
      <c r="C34" s="22">
        <v>4</v>
      </c>
      <c r="D34" s="23">
        <v>4</v>
      </c>
      <c r="E34" s="23">
        <v>4</v>
      </c>
      <c r="F34" s="23">
        <v>4</v>
      </c>
      <c r="G34" s="24"/>
    </row>
    <row r="35" spans="1:7" ht="15.75" thickBot="1">
      <c r="A35" s="49" t="s">
        <v>72</v>
      </c>
      <c r="B35" s="5" t="s">
        <v>31</v>
      </c>
      <c r="C35" s="22">
        <v>0</v>
      </c>
      <c r="D35" s="48">
        <v>0</v>
      </c>
      <c r="E35" s="48">
        <v>0</v>
      </c>
      <c r="F35" s="48">
        <v>0</v>
      </c>
      <c r="G35" s="24"/>
    </row>
    <row r="36" spans="1:7" ht="15.75" thickBot="1">
      <c r="A36" s="5">
        <v>543</v>
      </c>
      <c r="B36" s="5" t="s">
        <v>32</v>
      </c>
      <c r="C36" s="22">
        <v>0</v>
      </c>
      <c r="D36" s="23">
        <v>0</v>
      </c>
      <c r="E36" s="23">
        <v>0</v>
      </c>
      <c r="F36" s="23">
        <v>0</v>
      </c>
      <c r="G36" s="24"/>
    </row>
    <row r="37" spans="1:7" ht="15.75" thickBot="1">
      <c r="A37" s="49">
        <v>548</v>
      </c>
      <c r="B37" s="5" t="s">
        <v>73</v>
      </c>
      <c r="C37" s="22">
        <v>0</v>
      </c>
      <c r="D37" s="23">
        <v>0</v>
      </c>
      <c r="E37" s="23">
        <v>0</v>
      </c>
      <c r="F37" s="23">
        <v>0</v>
      </c>
      <c r="G37" s="24"/>
    </row>
    <row r="38" spans="1:7" ht="15.75" thickBot="1">
      <c r="A38" s="5">
        <v>551</v>
      </c>
      <c r="B38" s="5" t="s">
        <v>33</v>
      </c>
      <c r="C38" s="22">
        <v>40</v>
      </c>
      <c r="D38" s="23">
        <v>43</v>
      </c>
      <c r="E38" s="23">
        <v>43</v>
      </c>
      <c r="F38" s="23">
        <v>43</v>
      </c>
      <c r="G38" s="24"/>
    </row>
    <row r="39" spans="1:7" ht="15.75" thickBot="1">
      <c r="A39" s="49" t="s">
        <v>74</v>
      </c>
      <c r="B39" s="5" t="s">
        <v>75</v>
      </c>
      <c r="C39" s="22">
        <v>0</v>
      </c>
      <c r="D39" s="23">
        <v>0</v>
      </c>
      <c r="E39" s="23">
        <v>0</v>
      </c>
      <c r="F39" s="23">
        <v>0</v>
      </c>
      <c r="G39" s="24"/>
    </row>
    <row r="40" spans="1:7" ht="15.75" thickBot="1">
      <c r="A40" s="49">
        <v>556</v>
      </c>
      <c r="B40" s="5" t="s">
        <v>76</v>
      </c>
      <c r="C40" s="22">
        <v>0</v>
      </c>
      <c r="D40" s="23">
        <v>0</v>
      </c>
      <c r="E40" s="23">
        <v>0</v>
      </c>
      <c r="F40" s="23">
        <v>0</v>
      </c>
      <c r="G40" s="24"/>
    </row>
    <row r="41" spans="1:7" ht="15.75" thickBot="1">
      <c r="A41" s="49">
        <v>557</v>
      </c>
      <c r="B41" s="5" t="s">
        <v>77</v>
      </c>
      <c r="C41" s="22">
        <v>0</v>
      </c>
      <c r="D41" s="23">
        <v>0</v>
      </c>
      <c r="E41" s="23">
        <v>0</v>
      </c>
      <c r="F41" s="23">
        <v>0</v>
      </c>
      <c r="G41" s="24"/>
    </row>
    <row r="42" spans="1:7" ht="35.25" thickBot="1">
      <c r="A42" s="49">
        <v>558</v>
      </c>
      <c r="B42" s="5" t="s">
        <v>78</v>
      </c>
      <c r="C42" s="22">
        <v>0</v>
      </c>
      <c r="D42" s="23">
        <v>0</v>
      </c>
      <c r="E42" s="23">
        <v>80</v>
      </c>
      <c r="F42" s="23">
        <v>30</v>
      </c>
      <c r="G42" s="168" t="s">
        <v>261</v>
      </c>
    </row>
    <row r="43" spans="1:7" ht="15.75" thickBot="1">
      <c r="A43" s="49">
        <v>549</v>
      </c>
      <c r="B43" s="5" t="s">
        <v>34</v>
      </c>
      <c r="C43" s="22">
        <v>14</v>
      </c>
      <c r="D43" s="23">
        <v>15</v>
      </c>
      <c r="E43" s="23">
        <v>15</v>
      </c>
      <c r="F43" s="23">
        <v>15</v>
      </c>
      <c r="G43" s="24"/>
    </row>
    <row r="44" spans="1:7" ht="15.75" thickBot="1">
      <c r="A44" s="49" t="s">
        <v>79</v>
      </c>
      <c r="B44" s="5" t="s">
        <v>80</v>
      </c>
      <c r="C44" s="22">
        <v>0</v>
      </c>
      <c r="D44" s="23">
        <v>0</v>
      </c>
      <c r="E44" s="23">
        <v>0</v>
      </c>
      <c r="F44" s="23">
        <v>0</v>
      </c>
      <c r="G44" s="24"/>
    </row>
    <row r="45" spans="1:7" ht="15.75" thickBot="1">
      <c r="A45" s="6">
        <v>569</v>
      </c>
      <c r="B45" s="6" t="s">
        <v>35</v>
      </c>
      <c r="C45" s="7">
        <v>0</v>
      </c>
      <c r="D45" s="8">
        <v>0</v>
      </c>
      <c r="E45" s="8">
        <v>0</v>
      </c>
      <c r="F45" s="8">
        <v>0</v>
      </c>
      <c r="G45" s="9"/>
    </row>
    <row r="46" spans="1:7" ht="15.75" thickBot="1">
      <c r="A46" s="50"/>
      <c r="B46" s="50" t="s">
        <v>59</v>
      </c>
      <c r="C46" s="51">
        <v>0</v>
      </c>
      <c r="D46" s="52">
        <v>0</v>
      </c>
      <c r="E46" s="52">
        <v>0</v>
      </c>
      <c r="F46" s="52">
        <v>0</v>
      </c>
      <c r="G46" s="54"/>
    </row>
    <row r="47" spans="1:7" ht="16.5" thickBot="1" thickTop="1">
      <c r="A47" s="83" t="s">
        <v>36</v>
      </c>
      <c r="B47" s="6" t="s">
        <v>37</v>
      </c>
      <c r="C47" s="7">
        <f>SUM(C4,C9,C14:C20,C24,C29:C46)</f>
        <v>2878</v>
      </c>
      <c r="D47" s="7">
        <f>SUM(D4,D9,D14:D20,D24,D29:D46)</f>
        <v>3166</v>
      </c>
      <c r="E47" s="7">
        <f>SUM(E4,E9,E14:E20,E24,E29:E46)</f>
        <v>3207</v>
      </c>
      <c r="F47" s="7">
        <f>SUM(F4,F9,F14:F20,F24,F29:F46)</f>
        <v>3157</v>
      </c>
      <c r="G47" s="9"/>
    </row>
    <row r="48" spans="1:7" ht="15">
      <c r="A48" s="55"/>
      <c r="B48" s="55"/>
      <c r="C48" s="56"/>
      <c r="D48" s="56"/>
      <c r="E48" s="56"/>
      <c r="F48" s="56"/>
      <c r="G48" s="55"/>
    </row>
    <row r="49" spans="1:7" ht="15.75" thickBot="1">
      <c r="A49" s="55"/>
      <c r="B49" s="55"/>
      <c r="C49" s="56"/>
      <c r="D49" s="56"/>
      <c r="E49" s="56"/>
      <c r="F49" s="56"/>
      <c r="G49" s="55"/>
    </row>
    <row r="50" spans="1:7" ht="57" thickBot="1">
      <c r="A50" s="1"/>
      <c r="B50" s="1" t="s">
        <v>6</v>
      </c>
      <c r="C50" s="2" t="s">
        <v>64</v>
      </c>
      <c r="D50" s="2" t="s">
        <v>65</v>
      </c>
      <c r="E50" s="2" t="s">
        <v>66</v>
      </c>
      <c r="F50" s="3" t="s">
        <v>67</v>
      </c>
      <c r="G50" s="4" t="s">
        <v>7</v>
      </c>
    </row>
    <row r="51" spans="1:7" ht="15.75" thickBot="1">
      <c r="A51" s="57">
        <v>602</v>
      </c>
      <c r="B51" s="5" t="s">
        <v>38</v>
      </c>
      <c r="C51" s="22">
        <v>185</v>
      </c>
      <c r="D51" s="23">
        <v>190</v>
      </c>
      <c r="E51" s="23">
        <v>190</v>
      </c>
      <c r="F51" s="23">
        <v>190</v>
      </c>
      <c r="G51" s="5"/>
    </row>
    <row r="52" spans="1:7" ht="15.75" thickBot="1">
      <c r="A52" s="5">
        <v>603</v>
      </c>
      <c r="B52" s="5" t="s">
        <v>39</v>
      </c>
      <c r="C52" s="22">
        <v>0</v>
      </c>
      <c r="D52" s="23">
        <v>0</v>
      </c>
      <c r="E52" s="23">
        <v>0</v>
      </c>
      <c r="F52" s="23">
        <v>0</v>
      </c>
      <c r="G52" s="5"/>
    </row>
    <row r="53" spans="1:7" ht="15.75" thickBot="1">
      <c r="A53" s="5">
        <v>604</v>
      </c>
      <c r="B53" s="5" t="s">
        <v>60</v>
      </c>
      <c r="C53" s="22">
        <v>0</v>
      </c>
      <c r="D53" s="23">
        <v>0</v>
      </c>
      <c r="E53" s="23">
        <v>0</v>
      </c>
      <c r="F53" s="23">
        <v>0</v>
      </c>
      <c r="G53" s="5"/>
    </row>
    <row r="54" spans="1:7" ht="15.75" thickBot="1">
      <c r="A54" s="49">
        <v>609</v>
      </c>
      <c r="B54" s="5" t="s">
        <v>40</v>
      </c>
      <c r="C54" s="22">
        <v>0</v>
      </c>
      <c r="D54" s="23">
        <v>0</v>
      </c>
      <c r="E54" s="23">
        <v>0</v>
      </c>
      <c r="F54" s="23">
        <v>0</v>
      </c>
      <c r="G54" s="5"/>
    </row>
    <row r="55" spans="1:7" ht="15.75" thickBot="1">
      <c r="A55" s="49">
        <v>641</v>
      </c>
      <c r="B55" s="5" t="s">
        <v>81</v>
      </c>
      <c r="C55" s="22">
        <v>0</v>
      </c>
      <c r="D55" s="23">
        <v>0</v>
      </c>
      <c r="E55" s="23">
        <v>0</v>
      </c>
      <c r="F55" s="23">
        <v>0</v>
      </c>
      <c r="G55" s="5"/>
    </row>
    <row r="56" spans="1:7" ht="15.75" thickBot="1">
      <c r="A56" s="5">
        <v>642</v>
      </c>
      <c r="B56" s="5" t="s">
        <v>31</v>
      </c>
      <c r="C56" s="22">
        <v>0</v>
      </c>
      <c r="D56" s="23">
        <v>0</v>
      </c>
      <c r="E56" s="23">
        <v>0</v>
      </c>
      <c r="F56" s="23">
        <v>0</v>
      </c>
      <c r="G56" s="58"/>
    </row>
    <row r="57" spans="1:7" ht="15.75" thickBot="1">
      <c r="A57" s="82" t="s">
        <v>82</v>
      </c>
      <c r="B57" s="33" t="s">
        <v>83</v>
      </c>
      <c r="C57" s="7">
        <v>0</v>
      </c>
      <c r="D57" s="8">
        <v>0</v>
      </c>
      <c r="E57" s="8">
        <v>0</v>
      </c>
      <c r="F57" s="8">
        <v>0</v>
      </c>
      <c r="G57" s="42"/>
    </row>
    <row r="58" spans="1:7" ht="15.75" thickBot="1">
      <c r="A58" s="5">
        <v>648</v>
      </c>
      <c r="B58" s="5" t="s">
        <v>41</v>
      </c>
      <c r="C58" s="22">
        <v>6</v>
      </c>
      <c r="D58" s="23">
        <v>0</v>
      </c>
      <c r="E58" s="23">
        <v>0</v>
      </c>
      <c r="F58" s="23">
        <v>0</v>
      </c>
      <c r="G58" s="5"/>
    </row>
    <row r="59" spans="1:7" ht="15.75" thickBot="1">
      <c r="A59" s="5">
        <v>649</v>
      </c>
      <c r="B59" s="5" t="s">
        <v>42</v>
      </c>
      <c r="C59" s="22">
        <v>0</v>
      </c>
      <c r="D59" s="23">
        <v>0</v>
      </c>
      <c r="E59" s="23">
        <v>0</v>
      </c>
      <c r="F59" s="23">
        <v>0</v>
      </c>
      <c r="G59" s="5"/>
    </row>
    <row r="60" spans="1:7" ht="15.75" thickBot="1">
      <c r="A60" s="5">
        <v>662</v>
      </c>
      <c r="B60" s="5" t="s">
        <v>43</v>
      </c>
      <c r="C60" s="22">
        <v>1</v>
      </c>
      <c r="D60" s="23">
        <v>3</v>
      </c>
      <c r="E60" s="23">
        <v>3</v>
      </c>
      <c r="F60" s="23">
        <v>3</v>
      </c>
      <c r="G60" s="58"/>
    </row>
    <row r="61" spans="1:7" ht="15.75" thickBot="1">
      <c r="A61" s="40">
        <v>669</v>
      </c>
      <c r="B61" s="40" t="s">
        <v>44</v>
      </c>
      <c r="C61" s="73">
        <v>0</v>
      </c>
      <c r="D61" s="74">
        <v>0</v>
      </c>
      <c r="E61" s="74">
        <v>0</v>
      </c>
      <c r="F61" s="74">
        <v>0</v>
      </c>
      <c r="G61" s="85"/>
    </row>
    <row r="62" spans="1:7" ht="15.75" thickBot="1">
      <c r="A62" s="49" t="s">
        <v>84</v>
      </c>
      <c r="B62" s="5" t="s">
        <v>62</v>
      </c>
      <c r="C62" s="22">
        <v>0</v>
      </c>
      <c r="D62" s="23">
        <v>0</v>
      </c>
      <c r="E62" s="23">
        <v>0</v>
      </c>
      <c r="F62" s="23">
        <v>0</v>
      </c>
      <c r="G62" s="58"/>
    </row>
    <row r="63" spans="1:7" ht="15.75" thickBot="1">
      <c r="A63" s="50"/>
      <c r="B63" s="50"/>
      <c r="C63" s="51"/>
      <c r="D63" s="52"/>
      <c r="E63" s="52"/>
      <c r="F63" s="52"/>
      <c r="G63" s="59"/>
    </row>
    <row r="64" spans="1:7" ht="16.5" thickBot="1" thickTop="1">
      <c r="A64" s="6" t="s">
        <v>45</v>
      </c>
      <c r="B64" s="6" t="s">
        <v>46</v>
      </c>
      <c r="C64" s="60">
        <f>SUM(C51:C63)</f>
        <v>192</v>
      </c>
      <c r="D64" s="60">
        <f>SUM(D51:D63)</f>
        <v>193</v>
      </c>
      <c r="E64" s="60">
        <f>SUM(E51:E63)</f>
        <v>193</v>
      </c>
      <c r="F64" s="60">
        <f>SUM(F51:F63)</f>
        <v>193</v>
      </c>
      <c r="G64" s="6"/>
    </row>
    <row r="65" spans="1:7" ht="15">
      <c r="A65" s="55"/>
      <c r="B65" s="55"/>
      <c r="C65" s="56"/>
      <c r="D65" s="56"/>
      <c r="E65" s="56"/>
      <c r="F65" s="56"/>
      <c r="G65" s="55"/>
    </row>
    <row r="66" spans="1:7" ht="15">
      <c r="A66" s="61"/>
      <c r="B66" s="61"/>
      <c r="C66" s="62"/>
      <c r="D66" s="62"/>
      <c r="E66" s="62"/>
      <c r="F66" s="63"/>
      <c r="G66" s="61"/>
    </row>
    <row r="67" spans="1:7" ht="15.75" thickBot="1">
      <c r="A67" s="338" t="s">
        <v>85</v>
      </c>
      <c r="B67" s="338"/>
      <c r="C67" s="338"/>
      <c r="D67" s="338"/>
      <c r="E67" s="338"/>
      <c r="F67" s="338"/>
      <c r="G67" s="338"/>
    </row>
    <row r="68" spans="1:7" ht="14.25">
      <c r="A68" s="25" t="s">
        <v>47</v>
      </c>
      <c r="B68" s="25" t="s">
        <v>48</v>
      </c>
      <c r="C68" s="64">
        <f>SUM(C64)</f>
        <v>192</v>
      </c>
      <c r="D68" s="64">
        <f>SUM(D64)</f>
        <v>193</v>
      </c>
      <c r="E68" s="64">
        <f>SUM(E64)</f>
        <v>193</v>
      </c>
      <c r="F68" s="64">
        <f>SUM(F64)</f>
        <v>193</v>
      </c>
      <c r="G68" s="25"/>
    </row>
    <row r="69" spans="1:7" ht="15" thickBot="1">
      <c r="A69" s="65" t="s">
        <v>49</v>
      </c>
      <c r="B69" s="65" t="s">
        <v>50</v>
      </c>
      <c r="C69" s="66">
        <f>SUM(C47)</f>
        <v>2878</v>
      </c>
      <c r="D69" s="66">
        <f>SUM(D47)</f>
        <v>3166</v>
      </c>
      <c r="E69" s="66">
        <f>SUM(E47)</f>
        <v>3207</v>
      </c>
      <c r="F69" s="66">
        <f>SUM(F47)</f>
        <v>3157</v>
      </c>
      <c r="G69" s="18"/>
    </row>
    <row r="70" spans="1:7" ht="15.75" thickBot="1">
      <c r="A70" s="5"/>
      <c r="B70" s="67" t="s">
        <v>51</v>
      </c>
      <c r="C70" s="68">
        <f>SUM(C69-C68)</f>
        <v>2686</v>
      </c>
      <c r="D70" s="68">
        <f>SUM(D69-D68)</f>
        <v>2973</v>
      </c>
      <c r="E70" s="266">
        <f>SUM(E69-E68)</f>
        <v>3014</v>
      </c>
      <c r="F70" s="93">
        <f>SUM(F69-F68)</f>
        <v>2964</v>
      </c>
      <c r="G70" s="5"/>
    </row>
    <row r="71" spans="1:7" ht="15">
      <c r="A71" s="108" t="s">
        <v>135</v>
      </c>
      <c r="B71" s="77"/>
      <c r="C71" s="78" t="s">
        <v>134</v>
      </c>
      <c r="D71" s="78"/>
      <c r="E71" s="78"/>
      <c r="F71" s="78"/>
      <c r="G71" s="55"/>
    </row>
    <row r="72" spans="1:7" ht="15">
      <c r="A72" s="108" t="s">
        <v>136</v>
      </c>
      <c r="B72" s="77"/>
      <c r="C72" s="78" t="s">
        <v>273</v>
      </c>
      <c r="D72" s="78"/>
      <c r="E72" s="78"/>
      <c r="F72" s="78"/>
      <c r="G72" s="55"/>
    </row>
    <row r="73" spans="1:7" ht="15">
      <c r="A73" s="365" t="s">
        <v>137</v>
      </c>
      <c r="B73" s="366"/>
      <c r="C73" s="366"/>
      <c r="D73" s="366"/>
      <c r="E73" s="366"/>
      <c r="F73" s="366"/>
      <c r="G73" s="367"/>
    </row>
    <row r="74" spans="1:7" ht="15">
      <c r="A74" s="55" t="s">
        <v>138</v>
      </c>
      <c r="B74" s="77"/>
      <c r="C74" s="79"/>
      <c r="D74" s="78"/>
      <c r="E74" s="78"/>
      <c r="F74" s="78"/>
      <c r="G74" s="55"/>
    </row>
    <row r="75" spans="1:7" ht="15">
      <c r="A75" s="55" t="s">
        <v>139</v>
      </c>
      <c r="B75" s="77"/>
      <c r="C75" s="78"/>
      <c r="D75" s="78"/>
      <c r="E75" s="78"/>
      <c r="F75" s="78"/>
      <c r="G75" s="55"/>
    </row>
    <row r="76" spans="1:7" ht="15">
      <c r="A76" s="55" t="s">
        <v>140</v>
      </c>
      <c r="B76" s="77"/>
      <c r="C76" s="78"/>
      <c r="D76" s="78"/>
      <c r="E76" s="78"/>
      <c r="F76" s="78"/>
      <c r="G76" s="55"/>
    </row>
    <row r="77" spans="1:7" ht="15">
      <c r="A77" s="368" t="s">
        <v>141</v>
      </c>
      <c r="B77" s="340"/>
      <c r="C77" s="62" t="s">
        <v>142</v>
      </c>
      <c r="D77" s="62"/>
      <c r="E77" s="62"/>
      <c r="F77" s="63"/>
      <c r="G77" s="61"/>
    </row>
    <row r="78" spans="1:7" ht="15">
      <c r="A78" s="354" t="s">
        <v>143</v>
      </c>
      <c r="B78" s="340"/>
      <c r="C78" s="62" t="s">
        <v>144</v>
      </c>
      <c r="D78" s="62"/>
      <c r="E78" s="62"/>
      <c r="F78" s="63"/>
      <c r="G78" s="61"/>
    </row>
    <row r="79" spans="1:7" ht="15">
      <c r="A79" s="354" t="s">
        <v>145</v>
      </c>
      <c r="B79" s="340"/>
      <c r="C79" s="62" t="s">
        <v>146</v>
      </c>
      <c r="D79" s="62"/>
      <c r="E79" s="62"/>
      <c r="F79" s="63"/>
      <c r="G79" s="61"/>
    </row>
    <row r="81" ht="12.75">
      <c r="A81" s="76" t="s">
        <v>229</v>
      </c>
    </row>
  </sheetData>
  <sheetProtection/>
  <protectedRanges>
    <protectedRange sqref="C2" name="Oblast10_1"/>
    <protectedRange sqref="C77:G79" name="Oblast9_1"/>
    <protectedRange sqref="C51:G63" name="Oblast8_1"/>
    <protectedRange sqref="C10:G19" name="Oblast4_1"/>
    <protectedRange sqref="C21:G23" name="Oblast3_1"/>
    <protectedRange sqref="C10:G19" name="Oblast2_1"/>
    <protectedRange sqref="C5:G8" name="Oblast1_1"/>
    <protectedRange sqref="C21:G23" name="Oblast6_1"/>
    <protectedRange sqref="C25:G46" name="Oblast7_1"/>
  </protectedRanges>
  <mergeCells count="10">
    <mergeCell ref="A73:G73"/>
    <mergeCell ref="A77:B77"/>
    <mergeCell ref="A78:B78"/>
    <mergeCell ref="A79:B79"/>
    <mergeCell ref="A1:G1"/>
    <mergeCell ref="A2:B2"/>
    <mergeCell ref="C2:G2"/>
    <mergeCell ref="A5:A8"/>
    <mergeCell ref="A10:A13"/>
    <mergeCell ref="A67:G67"/>
  </mergeCells>
  <printOptions/>
  <pageMargins left="1.29921259842519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2014-11-28T10:53:22Z</cp:lastPrinted>
  <dcterms:created xsi:type="dcterms:W3CDTF">1997-01-24T11:07:25Z</dcterms:created>
  <dcterms:modified xsi:type="dcterms:W3CDTF">2014-11-28T11:01:10Z</dcterms:modified>
  <cp:category/>
  <cp:version/>
  <cp:contentType/>
  <cp:contentStatus/>
</cp:coreProperties>
</file>