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Rozpočet 2018" sheetId="1" r:id="rId1"/>
    <sheet name="Komentář" sheetId="2" r:id="rId2"/>
    <sheet name="HOČ - plán oprav" sheetId="3" r:id="rId3"/>
  </sheets>
  <definedNames>
    <definedName name="_xlnm.Print_Area" localSheetId="0">'Rozpočet 2018'!$A$1:$H$67</definedName>
  </definedNames>
  <calcPr fullCalcOnLoad="1"/>
</workbook>
</file>

<file path=xl/sharedStrings.xml><?xml version="1.0" encoding="utf-8"?>
<sst xmlns="http://schemas.openxmlformats.org/spreadsheetml/2006/main" count="109" uniqueCount="96">
  <si>
    <t xml:space="preserve">Návrh rozpočtu na rok 2018 (v tis.Kč) </t>
  </si>
  <si>
    <t>Správa majetku a bytů - HOSPODÁŘSKÁ ČINNOST</t>
  </si>
  <si>
    <t>účet</t>
  </si>
  <si>
    <t>text</t>
  </si>
  <si>
    <t>Rozpočet 2016 schválený</t>
  </si>
  <si>
    <t>Rozpočet 2017 schválený</t>
  </si>
  <si>
    <t>Rozpočet 2018 požadavky</t>
  </si>
  <si>
    <t>Rozpočet 2018 úprava</t>
  </si>
  <si>
    <t>poznámka, komentář (uvést
čís.odkaz na slovní komentář)</t>
  </si>
  <si>
    <t>Spotřeba materiálu</t>
  </si>
  <si>
    <t>v tom:</t>
  </si>
  <si>
    <t>potraviny</t>
  </si>
  <si>
    <t>knihy</t>
  </si>
  <si>
    <t>ostatní - materiál na opravy, režijní náklady</t>
  </si>
  <si>
    <t>Spotřeba energie</t>
  </si>
  <si>
    <t>voda</t>
  </si>
  <si>
    <t>plyn - kotelny, NP, volné byty</t>
  </si>
  <si>
    <t xml:space="preserve">el.energie </t>
  </si>
  <si>
    <t>pevná paliva</t>
  </si>
  <si>
    <t>Prodané zboží</t>
  </si>
  <si>
    <t>Opravy a udržování</t>
  </si>
  <si>
    <t>Cestovné</t>
  </si>
  <si>
    <t>Náklady na reprezentaci</t>
  </si>
  <si>
    <t>Ostatní služby</t>
  </si>
  <si>
    <t>telekomunikace, internet</t>
  </si>
  <si>
    <t>nájemné</t>
  </si>
  <si>
    <t>ostatní-revize,deratizace,SVJ,posudky,exekuce</t>
  </si>
  <si>
    <t>Mzdové náklady</t>
  </si>
  <si>
    <t>platy</t>
  </si>
  <si>
    <t>OON</t>
  </si>
  <si>
    <t>platy-ostatní</t>
  </si>
  <si>
    <t>OON-ostatní</t>
  </si>
  <si>
    <t>Zákonné soc.pojištění</t>
  </si>
  <si>
    <t>Ostatní sociální pojištění</t>
  </si>
  <si>
    <t>Zákonné sociální náklady</t>
  </si>
  <si>
    <t>Jiné sociální náklady</t>
  </si>
  <si>
    <t>Daň silniční</t>
  </si>
  <si>
    <r>
      <t xml:space="preserve">Jiné daně a poplatky </t>
    </r>
    <r>
      <rPr>
        <sz val="11"/>
        <rFont val="Arial CE"/>
        <family val="0"/>
      </rPr>
      <t>(soudní poplatky)</t>
    </r>
  </si>
  <si>
    <t>Jiné pokuty a penále</t>
  </si>
  <si>
    <t>Dary</t>
  </si>
  <si>
    <t>Ostatní náklady z činnosti</t>
  </si>
  <si>
    <t>Tvorba a zůčt.opravných položek</t>
  </si>
  <si>
    <t>Náklady z odepsaných pohledávek</t>
  </si>
  <si>
    <t>Nákl. z drobného dlouhod.majetku</t>
  </si>
  <si>
    <t>Ostatní finanční náklady</t>
  </si>
  <si>
    <t>Dod. odvody daně</t>
  </si>
  <si>
    <t>Zlepšený HV</t>
  </si>
  <si>
    <t>úč.tř.5</t>
  </si>
  <si>
    <t>NÁKLADY CELKEM</t>
  </si>
  <si>
    <t>Výnosy z prodeje služeb</t>
  </si>
  <si>
    <t>Výnosy z pronájmu</t>
  </si>
  <si>
    <t>Výnosy z prodaného zboží</t>
  </si>
  <si>
    <t>Jiné výnosy z vlastních výkonů</t>
  </si>
  <si>
    <t>Změna stavu nedokončené výroby</t>
  </si>
  <si>
    <t>Aktivace materiálu a zboží</t>
  </si>
  <si>
    <t>Smluvní pokuty a  úroky z prodlení</t>
  </si>
  <si>
    <t>Výnosy z vyřazených pohledávek</t>
  </si>
  <si>
    <t>Výnosy z prodeje DHM kromě pozemků</t>
  </si>
  <si>
    <t>Čerpání fondů</t>
  </si>
  <si>
    <t>Ostatní výnosy z činnosti</t>
  </si>
  <si>
    <t>Úroky</t>
  </si>
  <si>
    <t>Ostatní finanční výnosy</t>
  </si>
  <si>
    <t>úč.tř.6</t>
  </si>
  <si>
    <t>VÝNOSY CELKEM</t>
  </si>
  <si>
    <t>tř. 6</t>
  </si>
  <si>
    <t>Výnosy celkem</t>
  </si>
  <si>
    <t>tř. 5</t>
  </si>
  <si>
    <t>Náklady celkem</t>
  </si>
  <si>
    <t>VÝSLEDEK HOSPODAŘENÍ</t>
  </si>
  <si>
    <t>Vypracoval: J. Simandlová</t>
  </si>
  <si>
    <t>Datum: 25.9.2017</t>
  </si>
  <si>
    <t>STANOVENÍ VÝSLEDKU HOSPODAŘENÍ  V R. 2018</t>
  </si>
  <si>
    <t>Rozpočet plánu oprav na rok 2018 - hospodářská činnost</t>
  </si>
  <si>
    <t>Revize</t>
  </si>
  <si>
    <t>Stavební opravy</t>
  </si>
  <si>
    <t>Opravy plynu, elektroinstalací, vodoinstalací</t>
  </si>
  <si>
    <t>Výměna kotlů, bojlerů, el. spotřebičů, sanitární keramiky, van, kuchyňských linek, podlahových krytin</t>
  </si>
  <si>
    <t>MEZISOUČET</t>
  </si>
  <si>
    <t>Kostelní 1900</t>
  </si>
  <si>
    <t>Výměna kotlů a regulace</t>
  </si>
  <si>
    <t>Vchodové dveře (bytový dům a pojišťovna)</t>
  </si>
  <si>
    <t xml:space="preserve">Střešní okna </t>
  </si>
  <si>
    <t>DPS Zd. Vorlové 2001</t>
  </si>
  <si>
    <t>Výměna oken a dveří (suterén)</t>
  </si>
  <si>
    <t>Čermákova 1926, 1927</t>
  </si>
  <si>
    <t>Vymalování společných prostor</t>
  </si>
  <si>
    <t>Bezručova 1520, 1543</t>
  </si>
  <si>
    <t>Zateplení u vstupu do domu</t>
  </si>
  <si>
    <t>Čermákova 2064, 2065, 2066</t>
  </si>
  <si>
    <t>Střešní sněhové zábrany</t>
  </si>
  <si>
    <t>V Jirchářích 313</t>
  </si>
  <si>
    <t>Výměna oken a dveří</t>
  </si>
  <si>
    <t>Uhřínovská 540</t>
  </si>
  <si>
    <t>CELKEM</t>
  </si>
  <si>
    <t>Vyřizuje: Věra Marková, technická referentka</t>
  </si>
  <si>
    <t>Ve Velkém Meziříčí, 22.9.2017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</si>
</sst>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9"/>
      <name val="Arial CE"/>
      <family val="0"/>
    </font>
    <font>
      <b/>
      <sz val="8"/>
      <name val="Arial CE"/>
      <family val="0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72"/>
      <color indexed="10"/>
      <name val="Arial CE"/>
      <family val="2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1"/>
      <name val="Times New Roman"/>
      <family val="1"/>
    </font>
    <font>
      <b/>
      <sz val="72"/>
      <color rgb="FFFF0000"/>
      <name val="Arial CE"/>
      <family val="2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 style="thin"/>
      <right/>
      <top/>
      <bottom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 style="hair"/>
      <bottom style="hair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5" borderId="12" xfId="0" applyNumberFormat="1" applyFont="1" applyFill="1" applyBorder="1" applyAlignment="1">
      <alignment horizontal="center" vertical="center" wrapText="1"/>
    </xf>
    <xf numFmtId="4" fontId="4" fillId="11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5" fillId="5" borderId="14" xfId="0" applyNumberFormat="1" applyFont="1" applyFill="1" applyBorder="1" applyAlignment="1">
      <alignment/>
    </xf>
    <xf numFmtId="3" fontId="5" fillId="11" borderId="14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3" fontId="4" fillId="33" borderId="16" xfId="0" applyNumberFormat="1" applyFont="1" applyFill="1" applyBorder="1" applyAlignment="1">
      <alignment/>
    </xf>
    <xf numFmtId="3" fontId="4" fillId="5" borderId="16" xfId="0" applyNumberFormat="1" applyFont="1" applyFill="1" applyBorder="1" applyAlignment="1">
      <alignment/>
    </xf>
    <xf numFmtId="3" fontId="4" fillId="11" borderId="16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4" fillId="5" borderId="19" xfId="0" applyNumberFormat="1" applyFont="1" applyFill="1" applyBorder="1" applyAlignment="1">
      <alignment/>
    </xf>
    <xf numFmtId="3" fontId="4" fillId="11" borderId="19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3" fontId="7" fillId="33" borderId="15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4" fillId="5" borderId="20" xfId="0" applyNumberFormat="1" applyFont="1" applyFill="1" applyBorder="1" applyAlignment="1">
      <alignment/>
    </xf>
    <xf numFmtId="3" fontId="4" fillId="11" borderId="20" xfId="0" applyNumberFormat="1" applyFont="1" applyFill="1" applyBorder="1" applyAlignment="1">
      <alignment/>
    </xf>
    <xf numFmtId="3" fontId="5" fillId="33" borderId="21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3" fontId="4" fillId="5" borderId="22" xfId="0" applyNumberFormat="1" applyFont="1" applyFill="1" applyBorder="1" applyAlignment="1">
      <alignment/>
    </xf>
    <xf numFmtId="3" fontId="4" fillId="11" borderId="2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0" fontId="5" fillId="33" borderId="23" xfId="0" applyFont="1" applyFill="1" applyBorder="1" applyAlignment="1">
      <alignment/>
    </xf>
    <xf numFmtId="3" fontId="5" fillId="33" borderId="24" xfId="0" applyNumberFormat="1" applyFont="1" applyFill="1" applyBorder="1" applyAlignment="1">
      <alignment/>
    </xf>
    <xf numFmtId="3" fontId="5" fillId="5" borderId="24" xfId="0" applyNumberFormat="1" applyFont="1" applyFill="1" applyBorder="1" applyAlignment="1">
      <alignment/>
    </xf>
    <xf numFmtId="3" fontId="5" fillId="11" borderId="24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5" fillId="33" borderId="1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3" fontId="5" fillId="33" borderId="12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/>
    </xf>
    <xf numFmtId="3" fontId="5" fillId="5" borderId="20" xfId="0" applyNumberFormat="1" applyFont="1" applyFill="1" applyBorder="1" applyAlignment="1">
      <alignment/>
    </xf>
    <xf numFmtId="3" fontId="5" fillId="11" borderId="2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3" fontId="5" fillId="33" borderId="19" xfId="0" applyNumberFormat="1" applyFont="1" applyFill="1" applyBorder="1" applyAlignment="1">
      <alignment/>
    </xf>
    <xf numFmtId="3" fontId="5" fillId="5" borderId="19" xfId="0" applyNumberFormat="1" applyFont="1" applyFill="1" applyBorder="1" applyAlignment="1">
      <alignment/>
    </xf>
    <xf numFmtId="3" fontId="5" fillId="11" borderId="19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4" fillId="5" borderId="19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8" fillId="33" borderId="0" xfId="0" applyFont="1" applyFill="1" applyAlignment="1">
      <alignment/>
    </xf>
    <xf numFmtId="3" fontId="4" fillId="33" borderId="25" xfId="0" applyNumberFormat="1" applyFont="1" applyFill="1" applyBorder="1" applyAlignment="1">
      <alignment/>
    </xf>
    <xf numFmtId="3" fontId="4" fillId="5" borderId="25" xfId="0" applyNumberFormat="1" applyFont="1" applyFill="1" applyBorder="1" applyAlignment="1">
      <alignment/>
    </xf>
    <xf numFmtId="3" fontId="4" fillId="11" borderId="25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33" borderId="25" xfId="0" applyNumberFormat="1" applyFont="1" applyFill="1" applyBorder="1" applyAlignment="1">
      <alignment/>
    </xf>
    <xf numFmtId="3" fontId="5" fillId="5" borderId="25" xfId="0" applyNumberFormat="1" applyFont="1" applyFill="1" applyBorder="1" applyAlignment="1">
      <alignment/>
    </xf>
    <xf numFmtId="3" fontId="5" fillId="11" borderId="25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right"/>
    </xf>
    <xf numFmtId="0" fontId="5" fillId="33" borderId="17" xfId="0" applyFont="1" applyFill="1" applyBorder="1" applyAlignment="1">
      <alignment/>
    </xf>
    <xf numFmtId="3" fontId="5" fillId="33" borderId="17" xfId="0" applyNumberFormat="1" applyFont="1" applyFill="1" applyBorder="1" applyAlignment="1">
      <alignment/>
    </xf>
    <xf numFmtId="3" fontId="5" fillId="33" borderId="23" xfId="0" applyNumberFormat="1" applyFont="1" applyFill="1" applyBorder="1" applyAlignment="1">
      <alignment/>
    </xf>
    <xf numFmtId="0" fontId="5" fillId="33" borderId="26" xfId="0" applyFont="1" applyFill="1" applyBorder="1" applyAlignment="1">
      <alignment/>
    </xf>
    <xf numFmtId="3" fontId="5" fillId="33" borderId="27" xfId="0" applyNumberFormat="1" applyFont="1" applyFill="1" applyBorder="1" applyAlignment="1">
      <alignment/>
    </xf>
    <xf numFmtId="3" fontId="5" fillId="5" borderId="27" xfId="0" applyNumberFormat="1" applyFont="1" applyFill="1" applyBorder="1" applyAlignment="1">
      <alignment/>
    </xf>
    <xf numFmtId="3" fontId="5" fillId="11" borderId="27" xfId="0" applyNumberFormat="1" applyFont="1" applyFill="1" applyBorder="1" applyAlignment="1">
      <alignment/>
    </xf>
    <xf numFmtId="3" fontId="5" fillId="33" borderId="26" xfId="0" applyNumberFormat="1" applyFont="1" applyFill="1" applyBorder="1" applyAlignment="1">
      <alignment/>
    </xf>
    <xf numFmtId="3" fontId="5" fillId="33" borderId="28" xfId="0" applyNumberFormat="1" applyFont="1" applyFill="1" applyBorder="1" applyAlignment="1">
      <alignment/>
    </xf>
    <xf numFmtId="3" fontId="5" fillId="5" borderId="28" xfId="0" applyNumberFormat="1" applyFont="1" applyFill="1" applyBorder="1" applyAlignment="1">
      <alignment/>
    </xf>
    <xf numFmtId="3" fontId="5" fillId="11" borderId="28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4" fontId="4" fillId="5" borderId="29" xfId="0" applyNumberFormat="1" applyFont="1" applyFill="1" applyBorder="1" applyAlignment="1">
      <alignment horizontal="center" vertical="center" wrapText="1"/>
    </xf>
    <xf numFmtId="4" fontId="4" fillId="11" borderId="3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top"/>
    </xf>
    <xf numFmtId="3" fontId="5" fillId="33" borderId="31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3" fontId="54" fillId="33" borderId="14" xfId="0" applyNumberFormat="1" applyFont="1" applyFill="1" applyBorder="1" applyAlignment="1">
      <alignment/>
    </xf>
    <xf numFmtId="3" fontId="54" fillId="5" borderId="14" xfId="0" applyNumberFormat="1" applyFont="1" applyFill="1" applyBorder="1" applyAlignment="1">
      <alignment/>
    </xf>
    <xf numFmtId="3" fontId="54" fillId="11" borderId="14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3" fontId="5" fillId="33" borderId="33" xfId="0" applyNumberFormat="1" applyFont="1" applyFill="1" applyBorder="1" applyAlignment="1">
      <alignment/>
    </xf>
    <xf numFmtId="3" fontId="5" fillId="33" borderId="34" xfId="0" applyNumberFormat="1" applyFont="1" applyFill="1" applyBorder="1" applyAlignment="1">
      <alignment/>
    </xf>
    <xf numFmtId="3" fontId="5" fillId="5" borderId="34" xfId="0" applyNumberFormat="1" applyFont="1" applyFill="1" applyBorder="1" applyAlignment="1">
      <alignment/>
    </xf>
    <xf numFmtId="3" fontId="5" fillId="11" borderId="34" xfId="0" applyNumberFormat="1" applyFont="1" applyFill="1" applyBorder="1" applyAlignment="1">
      <alignment/>
    </xf>
    <xf numFmtId="0" fontId="4" fillId="33" borderId="32" xfId="0" applyFont="1" applyFill="1" applyBorder="1" applyAlignment="1">
      <alignment/>
    </xf>
    <xf numFmtId="3" fontId="5" fillId="33" borderId="35" xfId="0" applyNumberFormat="1" applyFont="1" applyFill="1" applyBorder="1" applyAlignment="1">
      <alignment/>
    </xf>
    <xf numFmtId="3" fontId="5" fillId="5" borderId="35" xfId="0" applyNumberFormat="1" applyFont="1" applyFill="1" applyBorder="1" applyAlignment="1">
      <alignment/>
    </xf>
    <xf numFmtId="3" fontId="5" fillId="11" borderId="35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3" fontId="4" fillId="33" borderId="36" xfId="0" applyNumberFormat="1" applyFont="1" applyFill="1" applyBorder="1" applyAlignment="1">
      <alignment/>
    </xf>
    <xf numFmtId="3" fontId="4" fillId="5" borderId="36" xfId="0" applyNumberFormat="1" applyFont="1" applyFill="1" applyBorder="1" applyAlignment="1">
      <alignment/>
    </xf>
    <xf numFmtId="3" fontId="4" fillId="11" borderId="36" xfId="0" applyNumberFormat="1" applyFont="1" applyFill="1" applyBorder="1" applyAlignment="1">
      <alignment/>
    </xf>
    <xf numFmtId="0" fontId="4" fillId="33" borderId="37" xfId="0" applyFont="1" applyFill="1" applyBorder="1" applyAlignment="1">
      <alignment/>
    </xf>
    <xf numFmtId="3" fontId="4" fillId="33" borderId="38" xfId="0" applyNumberFormat="1" applyFont="1" applyFill="1" applyBorder="1" applyAlignment="1">
      <alignment/>
    </xf>
    <xf numFmtId="3" fontId="4" fillId="5" borderId="38" xfId="0" applyNumberFormat="1" applyFont="1" applyFill="1" applyBorder="1" applyAlignment="1">
      <alignment/>
    </xf>
    <xf numFmtId="3" fontId="4" fillId="11" borderId="38" xfId="0" applyNumberFormat="1" applyFont="1" applyFill="1" applyBorder="1" applyAlignment="1">
      <alignment/>
    </xf>
    <xf numFmtId="0" fontId="5" fillId="33" borderId="12" xfId="0" applyFont="1" applyFill="1" applyBorder="1" applyAlignment="1">
      <alignment vertical="center" wrapText="1"/>
    </xf>
    <xf numFmtId="3" fontId="4" fillId="33" borderId="39" xfId="0" applyNumberFormat="1" applyFont="1" applyFill="1" applyBorder="1" applyAlignment="1">
      <alignment vertical="center"/>
    </xf>
    <xf numFmtId="3" fontId="4" fillId="33" borderId="12" xfId="0" applyNumberFormat="1" applyFont="1" applyFill="1" applyBorder="1" applyAlignment="1">
      <alignment vertical="center"/>
    </xf>
    <xf numFmtId="3" fontId="4" fillId="5" borderId="40" xfId="0" applyNumberFormat="1" applyFont="1" applyFill="1" applyBorder="1" applyAlignment="1">
      <alignment vertical="center"/>
    </xf>
    <xf numFmtId="3" fontId="4" fillId="11" borderId="4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 horizontal="right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4" fontId="55" fillId="0" borderId="0" xfId="0" applyNumberFormat="1" applyFont="1" applyAlignment="1">
      <alignment vertical="center"/>
    </xf>
    <xf numFmtId="0" fontId="55" fillId="0" borderId="41" xfId="0" applyFont="1" applyFill="1" applyBorder="1" applyAlignment="1">
      <alignment vertical="center"/>
    </xf>
    <xf numFmtId="4" fontId="55" fillId="0" borderId="41" xfId="0" applyNumberFormat="1" applyFont="1" applyFill="1" applyBorder="1" applyAlignment="1">
      <alignment vertical="center"/>
    </xf>
    <xf numFmtId="0" fontId="55" fillId="0" borderId="41" xfId="0" applyFont="1" applyBorder="1" applyAlignment="1">
      <alignment vertical="center"/>
    </xf>
    <xf numFmtId="4" fontId="55" fillId="0" borderId="41" xfId="0" applyNumberFormat="1" applyFont="1" applyBorder="1" applyAlignment="1">
      <alignment vertical="center"/>
    </xf>
    <xf numFmtId="2" fontId="56" fillId="0" borderId="0" xfId="0" applyNumberFormat="1" applyFont="1" applyAlignment="1">
      <alignment vertical="center"/>
    </xf>
    <xf numFmtId="2" fontId="56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3" fontId="4" fillId="5" borderId="20" xfId="0" applyNumberFormat="1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3" fontId="4" fillId="33" borderId="37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4" fontId="55" fillId="0" borderId="42" xfId="0" applyNumberFormat="1" applyFont="1" applyBorder="1" applyAlignment="1">
      <alignment vertical="center"/>
    </xf>
    <xf numFmtId="4" fontId="56" fillId="0" borderId="0" xfId="0" applyNumberFormat="1" applyFont="1" applyAlignment="1">
      <alignment vertical="center"/>
    </xf>
    <xf numFmtId="4" fontId="56" fillId="0" borderId="43" xfId="0" applyNumberFormat="1" applyFont="1" applyBorder="1" applyAlignment="1">
      <alignment vertical="center"/>
    </xf>
    <xf numFmtId="4" fontId="56" fillId="13" borderId="44" xfId="0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0" fillId="0" borderId="0" xfId="0" applyAlignment="1">
      <alignment vertical="center"/>
    </xf>
    <xf numFmtId="0" fontId="60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29" xfId="0" applyFont="1" applyFill="1" applyBorder="1" applyAlignment="1">
      <alignment/>
    </xf>
    <xf numFmtId="0" fontId="3" fillId="33" borderId="45" xfId="0" applyFont="1" applyFill="1" applyBorder="1" applyAlignment="1">
      <alignment/>
    </xf>
    <xf numFmtId="0" fontId="3" fillId="11" borderId="46" xfId="0" applyFont="1" applyFill="1" applyBorder="1" applyAlignment="1">
      <alignment/>
    </xf>
    <xf numFmtId="0" fontId="3" fillId="11" borderId="45" xfId="0" applyFont="1" applyFill="1" applyBorder="1" applyAlignment="1">
      <alignment/>
    </xf>
    <xf numFmtId="0" fontId="4" fillId="33" borderId="11" xfId="0" applyFont="1" applyFill="1" applyBorder="1" applyAlignment="1">
      <alignment vertical="top"/>
    </xf>
    <xf numFmtId="0" fontId="4" fillId="33" borderId="23" xfId="0" applyFont="1" applyFill="1" applyBorder="1" applyAlignment="1">
      <alignment vertical="top"/>
    </xf>
    <xf numFmtId="0" fontId="4" fillId="33" borderId="11" xfId="0" applyFont="1" applyFill="1" applyBorder="1" applyAlignment="1">
      <alignment horizontal="right" vertical="top"/>
    </xf>
    <xf numFmtId="0" fontId="4" fillId="33" borderId="23" xfId="0" applyFont="1" applyFill="1" applyBorder="1" applyAlignment="1">
      <alignment horizontal="right" vertical="top"/>
    </xf>
    <xf numFmtId="0" fontId="4" fillId="33" borderId="13" xfId="0" applyFont="1" applyFill="1" applyBorder="1" applyAlignment="1">
      <alignment horizontal="right" vertical="top"/>
    </xf>
    <xf numFmtId="0" fontId="61" fillId="13" borderId="0" xfId="0" applyFont="1" applyFill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 wrapText="1"/>
    </xf>
    <xf numFmtId="0" fontId="55" fillId="0" borderId="42" xfId="0" applyFont="1" applyBorder="1" applyAlignment="1">
      <alignment horizontal="left" vertical="center" wrapText="1"/>
    </xf>
    <xf numFmtId="0" fontId="55" fillId="0" borderId="43" xfId="0" applyFont="1" applyBorder="1" applyAlignment="1">
      <alignment horizontal="left" vertical="center"/>
    </xf>
    <xf numFmtId="0" fontId="56" fillId="13" borderId="19" xfId="0" applyFont="1" applyFill="1" applyBorder="1" applyAlignment="1">
      <alignment horizontal="left" vertical="center"/>
    </xf>
    <xf numFmtId="0" fontId="56" fillId="13" borderId="47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SheetLayoutView="100" zoomScalePageLayoutView="0" workbookViewId="0" topLeftCell="A1">
      <selection activeCell="A61" sqref="A61:G61"/>
    </sheetView>
  </sheetViews>
  <sheetFormatPr defaultColWidth="9.140625" defaultRowHeight="12.75"/>
  <cols>
    <col min="1" max="1" width="9.8515625" style="0" customWidth="1"/>
    <col min="2" max="2" width="44.57421875" style="0" customWidth="1"/>
    <col min="3" max="3" width="15.7109375" style="0" customWidth="1"/>
    <col min="4" max="4" width="15.7109375" style="3" customWidth="1"/>
    <col min="5" max="6" width="15.7109375" style="0" customWidth="1"/>
    <col min="7" max="7" width="24.57421875" style="0" customWidth="1"/>
  </cols>
  <sheetData>
    <row r="1" spans="1:9" ht="15.75">
      <c r="A1" s="153" t="s">
        <v>0</v>
      </c>
      <c r="B1" s="153"/>
      <c r="C1" s="153"/>
      <c r="D1" s="153"/>
      <c r="E1" s="153"/>
      <c r="F1" s="153"/>
      <c r="G1" s="153"/>
      <c r="H1" s="4"/>
      <c r="I1" s="4"/>
    </row>
    <row r="2" spans="1:9" ht="16.5" thickBot="1">
      <c r="A2" s="5"/>
      <c r="B2" s="5"/>
      <c r="C2" s="6"/>
      <c r="D2" s="6"/>
      <c r="E2" s="6"/>
      <c r="F2" s="6"/>
      <c r="G2" s="5"/>
      <c r="H2" s="4"/>
      <c r="I2" s="4"/>
    </row>
    <row r="3" spans="1:9" ht="16.5" thickBot="1">
      <c r="A3" s="154"/>
      <c r="B3" s="155"/>
      <c r="C3" s="156" t="s">
        <v>1</v>
      </c>
      <c r="D3" s="156"/>
      <c r="E3" s="156"/>
      <c r="F3" s="156"/>
      <c r="G3" s="157"/>
      <c r="H3" s="4"/>
      <c r="I3" s="4"/>
    </row>
    <row r="4" spans="1:9" ht="29.25" thickBot="1">
      <c r="A4" s="7" t="s">
        <v>2</v>
      </c>
      <c r="B4" s="8" t="s">
        <v>3</v>
      </c>
      <c r="C4" s="9" t="s">
        <v>4</v>
      </c>
      <c r="D4" s="9" t="s">
        <v>5</v>
      </c>
      <c r="E4" s="10" t="s">
        <v>6</v>
      </c>
      <c r="F4" s="11" t="s">
        <v>7</v>
      </c>
      <c r="G4" s="12" t="s">
        <v>8</v>
      </c>
      <c r="H4" s="13"/>
      <c r="I4" s="13"/>
    </row>
    <row r="5" spans="1:9" ht="15.75" thickBot="1">
      <c r="A5" s="14">
        <v>501</v>
      </c>
      <c r="B5" s="15" t="s">
        <v>9</v>
      </c>
      <c r="C5" s="16">
        <f>SUM(C6:C8)</f>
        <v>554</v>
      </c>
      <c r="D5" s="16">
        <f>SUM(D6:D8)</f>
        <v>565</v>
      </c>
      <c r="E5" s="17">
        <v>677</v>
      </c>
      <c r="F5" s="18">
        <f>SUM(F6:F8)</f>
        <v>0</v>
      </c>
      <c r="G5" s="19"/>
      <c r="H5" s="13"/>
      <c r="I5" s="13"/>
    </row>
    <row r="6" spans="1:9" ht="14.25">
      <c r="A6" s="158" t="s">
        <v>10</v>
      </c>
      <c r="B6" s="20" t="s">
        <v>11</v>
      </c>
      <c r="C6" s="21"/>
      <c r="D6" s="21"/>
      <c r="E6" s="22"/>
      <c r="F6" s="23"/>
      <c r="G6" s="24"/>
      <c r="H6" s="4"/>
      <c r="I6" s="4"/>
    </row>
    <row r="7" spans="1:9" ht="14.25">
      <c r="A7" s="159"/>
      <c r="B7" s="25" t="s">
        <v>12</v>
      </c>
      <c r="C7" s="26"/>
      <c r="D7" s="26"/>
      <c r="E7" s="27"/>
      <c r="F7" s="28"/>
      <c r="G7" s="29"/>
      <c r="H7" s="4"/>
      <c r="I7" s="4"/>
    </row>
    <row r="8" spans="1:9" ht="15" thickBot="1">
      <c r="A8" s="159"/>
      <c r="B8" s="30" t="s">
        <v>13</v>
      </c>
      <c r="C8" s="26">
        <v>554</v>
      </c>
      <c r="D8" s="26">
        <v>565</v>
      </c>
      <c r="E8" s="27">
        <v>677</v>
      </c>
      <c r="F8" s="28"/>
      <c r="G8" s="31"/>
      <c r="H8" s="4"/>
      <c r="I8" s="4"/>
    </row>
    <row r="9" spans="1:9" ht="14.25" customHeight="1" thickBot="1">
      <c r="A9" s="14">
        <v>502</v>
      </c>
      <c r="B9" s="14" t="s">
        <v>14</v>
      </c>
      <c r="C9" s="16">
        <f>SUM(C10:C13)</f>
        <v>1610</v>
      </c>
      <c r="D9" s="16">
        <f>SUM(D10:D13)</f>
        <v>1640</v>
      </c>
      <c r="E9" s="17">
        <v>1640</v>
      </c>
      <c r="F9" s="18">
        <f>SUM(F10:F13)</f>
        <v>0</v>
      </c>
      <c r="G9" s="32"/>
      <c r="H9" s="13"/>
      <c r="I9" s="13"/>
    </row>
    <row r="10" spans="1:9" ht="14.25">
      <c r="A10" s="160" t="s">
        <v>10</v>
      </c>
      <c r="B10" s="33" t="s">
        <v>15</v>
      </c>
      <c r="C10" s="34">
        <v>10</v>
      </c>
      <c r="D10" s="34">
        <v>40</v>
      </c>
      <c r="E10" s="35">
        <v>40</v>
      </c>
      <c r="F10" s="36"/>
      <c r="G10" s="24"/>
      <c r="H10" s="4"/>
      <c r="I10" s="4"/>
    </row>
    <row r="11" spans="1:9" ht="15">
      <c r="A11" s="161"/>
      <c r="B11" s="30" t="s">
        <v>16</v>
      </c>
      <c r="C11" s="21">
        <v>1500</v>
      </c>
      <c r="D11" s="21">
        <v>1500</v>
      </c>
      <c r="E11" s="22">
        <v>1500</v>
      </c>
      <c r="F11" s="23"/>
      <c r="G11" s="37"/>
      <c r="H11" s="4"/>
      <c r="I11" s="4"/>
    </row>
    <row r="12" spans="1:9" ht="14.25">
      <c r="A12" s="161"/>
      <c r="B12" s="30" t="s">
        <v>17</v>
      </c>
      <c r="C12" s="26">
        <v>100</v>
      </c>
      <c r="D12" s="26">
        <v>100</v>
      </c>
      <c r="E12" s="27">
        <v>100</v>
      </c>
      <c r="F12" s="28"/>
      <c r="G12" s="29"/>
      <c r="H12" s="4"/>
      <c r="I12" s="4"/>
    </row>
    <row r="13" spans="1:9" ht="15" thickBot="1">
      <c r="A13" s="162"/>
      <c r="B13" s="38" t="s">
        <v>18</v>
      </c>
      <c r="C13" s="39"/>
      <c r="D13" s="39"/>
      <c r="E13" s="40"/>
      <c r="F13" s="41"/>
      <c r="G13" s="42"/>
      <c r="H13" s="4"/>
      <c r="I13" s="4"/>
    </row>
    <row r="14" spans="1:9" ht="15.75" thickBot="1">
      <c r="A14" s="43">
        <v>504</v>
      </c>
      <c r="B14" s="15" t="s">
        <v>19</v>
      </c>
      <c r="C14" s="44"/>
      <c r="D14" s="44"/>
      <c r="E14" s="45"/>
      <c r="F14" s="46"/>
      <c r="G14" s="19"/>
      <c r="H14" s="47"/>
      <c r="I14" s="47"/>
    </row>
    <row r="15" spans="1:9" ht="15.75" thickBot="1">
      <c r="A15" s="14">
        <v>511</v>
      </c>
      <c r="B15" s="14" t="s">
        <v>20</v>
      </c>
      <c r="C15" s="16">
        <v>7558</v>
      </c>
      <c r="D15" s="16">
        <v>6498</v>
      </c>
      <c r="E15" s="17">
        <v>4880</v>
      </c>
      <c r="F15" s="18"/>
      <c r="G15" s="48"/>
      <c r="H15" s="49"/>
      <c r="I15" s="49"/>
    </row>
    <row r="16" spans="1:9" ht="15.75" thickBot="1">
      <c r="A16" s="15">
        <v>512</v>
      </c>
      <c r="B16" s="14" t="s">
        <v>21</v>
      </c>
      <c r="C16" s="44">
        <v>3</v>
      </c>
      <c r="D16" s="44">
        <v>3</v>
      </c>
      <c r="E16" s="45">
        <v>3</v>
      </c>
      <c r="F16" s="46"/>
      <c r="G16" s="50"/>
      <c r="H16" s="13"/>
      <c r="I16" s="13"/>
    </row>
    <row r="17" spans="1:9" ht="15.75" thickBot="1">
      <c r="A17" s="14">
        <v>513</v>
      </c>
      <c r="B17" s="14" t="s">
        <v>22</v>
      </c>
      <c r="C17" s="16"/>
      <c r="D17" s="16"/>
      <c r="E17" s="17"/>
      <c r="F17" s="18"/>
      <c r="G17" s="51"/>
      <c r="H17" s="4"/>
      <c r="I17" s="4"/>
    </row>
    <row r="18" spans="1:9" ht="18.75" customHeight="1" thickBot="1">
      <c r="A18" s="14">
        <v>518</v>
      </c>
      <c r="B18" s="14" t="s">
        <v>23</v>
      </c>
      <c r="C18" s="16">
        <f>SUM(C19:C21)</f>
        <v>614</v>
      </c>
      <c r="D18" s="16">
        <f>SUM(D19:D21)</f>
        <v>676</v>
      </c>
      <c r="E18" s="17">
        <v>706</v>
      </c>
      <c r="F18" s="18">
        <f>SUM(F19:F21)</f>
        <v>0</v>
      </c>
      <c r="G18" s="32"/>
      <c r="H18" s="13"/>
      <c r="I18" s="13"/>
    </row>
    <row r="19" spans="1:9" ht="14.25" customHeight="1">
      <c r="A19" s="52" t="s">
        <v>10</v>
      </c>
      <c r="B19" s="33" t="s">
        <v>24</v>
      </c>
      <c r="C19" s="53"/>
      <c r="D19" s="53"/>
      <c r="E19" s="139">
        <v>10</v>
      </c>
      <c r="F19" s="55"/>
      <c r="G19" s="56"/>
      <c r="H19" s="13"/>
      <c r="I19" s="13"/>
    </row>
    <row r="20" spans="1:9" ht="15">
      <c r="A20" s="43"/>
      <c r="B20" s="30" t="s">
        <v>25</v>
      </c>
      <c r="C20" s="57"/>
      <c r="D20" s="57"/>
      <c r="E20" s="58"/>
      <c r="F20" s="59"/>
      <c r="G20" s="60"/>
      <c r="H20" s="13"/>
      <c r="I20" s="13"/>
    </row>
    <row r="21" spans="1:9" ht="15.75" thickBot="1">
      <c r="A21" s="43"/>
      <c r="B21" s="30" t="s">
        <v>26</v>
      </c>
      <c r="C21" s="61">
        <v>614</v>
      </c>
      <c r="D21" s="61">
        <v>676</v>
      </c>
      <c r="E21" s="62">
        <v>696</v>
      </c>
      <c r="F21" s="28"/>
      <c r="G21" s="60"/>
      <c r="H21" s="13"/>
      <c r="I21" s="13"/>
    </row>
    <row r="22" spans="1:9" ht="15.75" customHeight="1" thickBot="1">
      <c r="A22" s="63">
        <v>521</v>
      </c>
      <c r="B22" s="14" t="s">
        <v>27</v>
      </c>
      <c r="C22" s="16">
        <f>SUM(C23:C26)</f>
        <v>2117</v>
      </c>
      <c r="D22" s="16">
        <f>SUM(D23:D26)</f>
        <v>2154</v>
      </c>
      <c r="E22" s="17">
        <v>2326</v>
      </c>
      <c r="F22" s="18">
        <f>SUM(F23:F26)</f>
        <v>0</v>
      </c>
      <c r="G22" s="32"/>
      <c r="H22" s="151"/>
      <c r="I22" s="13"/>
    </row>
    <row r="23" spans="1:9" ht="14.25" customHeight="1">
      <c r="A23" s="52" t="s">
        <v>10</v>
      </c>
      <c r="B23" s="64" t="s">
        <v>28</v>
      </c>
      <c r="C23" s="21">
        <v>2032</v>
      </c>
      <c r="D23" s="21">
        <v>2054</v>
      </c>
      <c r="E23" s="22">
        <v>2206</v>
      </c>
      <c r="F23" s="23"/>
      <c r="G23" s="24"/>
      <c r="H23" s="151"/>
      <c r="I23" s="4"/>
    </row>
    <row r="24" spans="1:9" ht="18">
      <c r="A24" s="65"/>
      <c r="B24" s="30" t="s">
        <v>29</v>
      </c>
      <c r="C24" s="26">
        <v>85</v>
      </c>
      <c r="D24" s="26">
        <v>100</v>
      </c>
      <c r="E24" s="27">
        <v>120</v>
      </c>
      <c r="F24" s="28"/>
      <c r="G24" s="29"/>
      <c r="H24" s="151"/>
      <c r="I24" s="66"/>
    </row>
    <row r="25" spans="1:9" ht="18">
      <c r="A25" s="65"/>
      <c r="B25" s="65" t="s">
        <v>30</v>
      </c>
      <c r="C25" s="67"/>
      <c r="D25" s="67"/>
      <c r="E25" s="68"/>
      <c r="F25" s="69"/>
      <c r="G25" s="140"/>
      <c r="H25" s="151"/>
      <c r="I25" s="66"/>
    </row>
    <row r="26" spans="1:9" ht="15" thickBot="1">
      <c r="A26" s="38"/>
      <c r="B26" s="25" t="s">
        <v>31</v>
      </c>
      <c r="C26" s="39"/>
      <c r="D26" s="39"/>
      <c r="E26" s="40"/>
      <c r="F26" s="41"/>
      <c r="G26" s="141"/>
      <c r="H26" s="151"/>
      <c r="I26" s="4"/>
    </row>
    <row r="27" spans="1:9" ht="15.75" thickBot="1">
      <c r="A27" s="14">
        <v>524</v>
      </c>
      <c r="B27" s="14" t="s">
        <v>32</v>
      </c>
      <c r="C27" s="16">
        <v>737</v>
      </c>
      <c r="D27" s="16">
        <v>752</v>
      </c>
      <c r="E27" s="17">
        <v>822</v>
      </c>
      <c r="F27" s="18"/>
      <c r="G27" s="32"/>
      <c r="H27" s="151"/>
      <c r="I27" s="13"/>
    </row>
    <row r="28" spans="1:9" ht="15.75" thickBot="1">
      <c r="A28" s="70">
        <v>525</v>
      </c>
      <c r="B28" s="70" t="s">
        <v>33</v>
      </c>
      <c r="C28" s="71"/>
      <c r="D28" s="71"/>
      <c r="E28" s="17"/>
      <c r="F28" s="18"/>
      <c r="G28" s="72"/>
      <c r="H28" s="13"/>
      <c r="I28" s="13"/>
    </row>
    <row r="29" spans="1:9" ht="15.75" thickBot="1">
      <c r="A29" s="14">
        <v>527</v>
      </c>
      <c r="B29" s="14" t="s">
        <v>34</v>
      </c>
      <c r="C29" s="16"/>
      <c r="D29" s="16"/>
      <c r="E29" s="17"/>
      <c r="F29" s="18"/>
      <c r="G29" s="32"/>
      <c r="H29" s="13"/>
      <c r="I29" s="13"/>
    </row>
    <row r="30" spans="1:9" ht="15.75" thickBot="1">
      <c r="A30" s="14">
        <v>528</v>
      </c>
      <c r="B30" s="14" t="s">
        <v>35</v>
      </c>
      <c r="C30" s="16">
        <v>130</v>
      </c>
      <c r="D30" s="16">
        <v>135</v>
      </c>
      <c r="E30" s="17">
        <v>135</v>
      </c>
      <c r="F30" s="18"/>
      <c r="G30" s="32"/>
      <c r="H30" s="13"/>
      <c r="I30" s="13"/>
    </row>
    <row r="31" spans="1:9" ht="15.75" thickBot="1">
      <c r="A31" s="14">
        <v>531</v>
      </c>
      <c r="B31" s="14" t="s">
        <v>36</v>
      </c>
      <c r="C31" s="16">
        <v>3</v>
      </c>
      <c r="D31" s="16">
        <v>3</v>
      </c>
      <c r="E31" s="17">
        <v>3</v>
      </c>
      <c r="F31" s="18"/>
      <c r="G31" s="32"/>
      <c r="H31" s="13"/>
      <c r="I31" s="13"/>
    </row>
    <row r="32" spans="1:9" ht="15.75" thickBot="1">
      <c r="A32" s="14">
        <v>538</v>
      </c>
      <c r="B32" s="14" t="s">
        <v>37</v>
      </c>
      <c r="C32" s="16">
        <v>40</v>
      </c>
      <c r="D32" s="16">
        <v>40</v>
      </c>
      <c r="E32" s="17">
        <v>40</v>
      </c>
      <c r="F32" s="18"/>
      <c r="G32" s="32"/>
      <c r="H32" s="13"/>
      <c r="I32" s="13"/>
    </row>
    <row r="33" spans="1:9" ht="15.75" thickBot="1">
      <c r="A33" s="14">
        <v>542</v>
      </c>
      <c r="B33" s="14" t="s">
        <v>38</v>
      </c>
      <c r="C33" s="73"/>
      <c r="D33" s="73"/>
      <c r="E33" s="74"/>
      <c r="F33" s="75"/>
      <c r="G33" s="32"/>
      <c r="H33" s="13"/>
      <c r="I33" s="13"/>
    </row>
    <row r="34" spans="1:9" ht="15.75" thickBot="1">
      <c r="A34" s="14">
        <v>543</v>
      </c>
      <c r="B34" s="14" t="s">
        <v>39</v>
      </c>
      <c r="C34" s="16"/>
      <c r="D34" s="16"/>
      <c r="E34" s="17"/>
      <c r="F34" s="18"/>
      <c r="G34" s="32"/>
      <c r="H34" s="13"/>
      <c r="I34" s="13"/>
    </row>
    <row r="35" spans="1:9" ht="15.75" thickBot="1">
      <c r="A35" s="14">
        <v>549</v>
      </c>
      <c r="B35" s="14" t="s">
        <v>40</v>
      </c>
      <c r="C35" s="16">
        <v>5</v>
      </c>
      <c r="D35" s="16">
        <v>10</v>
      </c>
      <c r="E35" s="17">
        <v>10</v>
      </c>
      <c r="F35" s="18"/>
      <c r="G35" s="32"/>
      <c r="H35" s="13"/>
      <c r="I35" s="13"/>
    </row>
    <row r="36" spans="1:9" ht="15.75" thickBot="1">
      <c r="A36" s="76">
        <v>556</v>
      </c>
      <c r="B36" s="14" t="s">
        <v>41</v>
      </c>
      <c r="C36" s="16">
        <v>300</v>
      </c>
      <c r="D36" s="16">
        <v>300</v>
      </c>
      <c r="E36" s="17">
        <v>300</v>
      </c>
      <c r="F36" s="18"/>
      <c r="G36" s="32"/>
      <c r="H36" s="13"/>
      <c r="I36" s="13"/>
    </row>
    <row r="37" spans="1:9" ht="15.75" thickBot="1">
      <c r="A37" s="76">
        <v>557</v>
      </c>
      <c r="B37" s="14" t="s">
        <v>42</v>
      </c>
      <c r="C37" s="16">
        <v>30</v>
      </c>
      <c r="D37" s="16">
        <v>30</v>
      </c>
      <c r="E37" s="17">
        <v>30</v>
      </c>
      <c r="F37" s="18"/>
      <c r="G37" s="32"/>
      <c r="H37" s="13"/>
      <c r="I37" s="13"/>
    </row>
    <row r="38" spans="1:9" ht="15.75" thickBot="1">
      <c r="A38" s="15">
        <v>558</v>
      </c>
      <c r="B38" s="14" t="s">
        <v>43</v>
      </c>
      <c r="C38" s="16">
        <v>800</v>
      </c>
      <c r="D38" s="16">
        <v>20</v>
      </c>
      <c r="E38" s="17">
        <v>20</v>
      </c>
      <c r="F38" s="18"/>
      <c r="G38" s="32"/>
      <c r="H38" s="13"/>
      <c r="I38" s="13"/>
    </row>
    <row r="39" spans="1:9" ht="15">
      <c r="A39" s="77">
        <v>569</v>
      </c>
      <c r="B39" s="77" t="s">
        <v>44</v>
      </c>
      <c r="C39" s="53"/>
      <c r="D39" s="53"/>
      <c r="E39" s="54"/>
      <c r="F39" s="55"/>
      <c r="G39" s="78"/>
      <c r="H39" s="13"/>
      <c r="I39" s="13"/>
    </row>
    <row r="40" spans="1:9" ht="15">
      <c r="A40" s="43">
        <v>595</v>
      </c>
      <c r="B40" s="43" t="s">
        <v>45</v>
      </c>
      <c r="C40" s="73"/>
      <c r="D40" s="73"/>
      <c r="E40" s="74">
        <v>30</v>
      </c>
      <c r="F40" s="75"/>
      <c r="G40" s="79"/>
      <c r="H40" s="13"/>
      <c r="I40" s="13"/>
    </row>
    <row r="41" spans="1:9" ht="15.75" thickBot="1">
      <c r="A41" s="80"/>
      <c r="B41" s="80" t="s">
        <v>46</v>
      </c>
      <c r="C41" s="81"/>
      <c r="D41" s="81"/>
      <c r="E41" s="82"/>
      <c r="F41" s="83"/>
      <c r="G41" s="84"/>
      <c r="H41" s="13"/>
      <c r="I41" s="13"/>
    </row>
    <row r="42" spans="1:9" ht="16.5" thickBot="1" thickTop="1">
      <c r="A42" s="15" t="s">
        <v>47</v>
      </c>
      <c r="B42" s="15" t="s">
        <v>48</v>
      </c>
      <c r="C42" s="85">
        <v>14501</v>
      </c>
      <c r="D42" s="85">
        <f>D5+D9+D15+D16+D18+D22+D27+D30+D31+D32+D35+D36+D37+D38+D40</f>
        <v>12826</v>
      </c>
      <c r="E42" s="86">
        <f>E5+E9+E15+E16+E18+E22+E27+E30+E31+E32+E35+E36+E37+E38+E40</f>
        <v>11622</v>
      </c>
      <c r="F42" s="87">
        <f>F5+F9+F15+F16+F18+F22+F27+F30+F31+F32+F35+F36+F37+F38+F40</f>
        <v>0</v>
      </c>
      <c r="G42" s="19"/>
      <c r="H42" s="13"/>
      <c r="I42" s="13"/>
    </row>
    <row r="43" spans="1:9" ht="15">
      <c r="A43" s="47"/>
      <c r="B43" s="47"/>
      <c r="C43" s="88"/>
      <c r="D43" s="88"/>
      <c r="E43" s="88"/>
      <c r="F43" s="88"/>
      <c r="G43" s="47"/>
      <c r="H43" s="13"/>
      <c r="I43" s="13"/>
    </row>
    <row r="44" spans="1:9" ht="15.75" thickBot="1">
      <c r="A44" s="47"/>
      <c r="B44" s="47"/>
      <c r="C44" s="88"/>
      <c r="D44" s="88"/>
      <c r="E44" s="88"/>
      <c r="F44" s="88"/>
      <c r="G44" s="47"/>
      <c r="H44" s="13"/>
      <c r="I44" s="13"/>
    </row>
    <row r="45" spans="1:9" ht="29.25" thickBot="1">
      <c r="A45" s="8"/>
      <c r="B45" s="8" t="s">
        <v>3</v>
      </c>
      <c r="C45" s="9" t="s">
        <v>4</v>
      </c>
      <c r="D45" s="9" t="s">
        <v>5</v>
      </c>
      <c r="E45" s="89" t="s">
        <v>6</v>
      </c>
      <c r="F45" s="90" t="s">
        <v>7</v>
      </c>
      <c r="G45" s="12" t="s">
        <v>8</v>
      </c>
      <c r="H45" s="4"/>
      <c r="I45" s="4"/>
    </row>
    <row r="46" spans="1:9" ht="15.75" thickBot="1">
      <c r="A46" s="91">
        <v>602</v>
      </c>
      <c r="B46" s="14" t="s">
        <v>49</v>
      </c>
      <c r="C46" s="92">
        <v>1000</v>
      </c>
      <c r="D46" s="16">
        <v>1200</v>
      </c>
      <c r="E46" s="17">
        <v>1210</v>
      </c>
      <c r="F46" s="18"/>
      <c r="G46" s="93"/>
      <c r="H46" s="13"/>
      <c r="I46" s="13"/>
    </row>
    <row r="47" spans="1:9" ht="15.75" thickBot="1">
      <c r="A47" s="14">
        <v>603</v>
      </c>
      <c r="B47" s="14" t="s">
        <v>50</v>
      </c>
      <c r="C47" s="92">
        <v>18315</v>
      </c>
      <c r="D47" s="16">
        <v>18291</v>
      </c>
      <c r="E47" s="17">
        <v>17517</v>
      </c>
      <c r="F47" s="18"/>
      <c r="G47" s="14"/>
      <c r="H47" s="13"/>
      <c r="I47" s="13"/>
    </row>
    <row r="48" spans="1:9" ht="15.75" thickBot="1">
      <c r="A48" s="14">
        <v>604</v>
      </c>
      <c r="B48" s="14" t="s">
        <v>51</v>
      </c>
      <c r="C48" s="92"/>
      <c r="D48" s="16"/>
      <c r="E48" s="17"/>
      <c r="F48" s="18"/>
      <c r="G48" s="14"/>
      <c r="H48" s="13"/>
      <c r="I48" s="13"/>
    </row>
    <row r="49" spans="1:9" ht="15.75" thickBot="1">
      <c r="A49" s="76">
        <v>609</v>
      </c>
      <c r="B49" s="14" t="s">
        <v>52</v>
      </c>
      <c r="C49" s="92"/>
      <c r="D49" s="16"/>
      <c r="E49" s="17"/>
      <c r="F49" s="18"/>
      <c r="G49" s="93"/>
      <c r="H49" s="13"/>
      <c r="I49" s="13"/>
    </row>
    <row r="50" spans="1:9" ht="15.75" thickBot="1">
      <c r="A50" s="76">
        <v>611</v>
      </c>
      <c r="B50" s="14" t="s">
        <v>53</v>
      </c>
      <c r="C50" s="92"/>
      <c r="D50" s="16"/>
      <c r="E50" s="17"/>
      <c r="F50" s="18"/>
      <c r="G50" s="14"/>
      <c r="H50" s="13"/>
      <c r="I50" s="13"/>
    </row>
    <row r="51" spans="1:9" ht="15.75" thickBot="1">
      <c r="A51" s="43">
        <v>621</v>
      </c>
      <c r="B51" s="43" t="s">
        <v>54</v>
      </c>
      <c r="C51" s="92"/>
      <c r="D51" s="16"/>
      <c r="E51" s="17"/>
      <c r="F51" s="18"/>
      <c r="G51" s="65"/>
      <c r="H51" s="4"/>
      <c r="I51" s="4"/>
    </row>
    <row r="52" spans="1:9" ht="15.75" thickBot="1">
      <c r="A52" s="14">
        <v>641</v>
      </c>
      <c r="B52" s="14" t="s">
        <v>55</v>
      </c>
      <c r="C52" s="92"/>
      <c r="D52" s="94"/>
      <c r="E52" s="95"/>
      <c r="F52" s="96"/>
      <c r="G52" s="97"/>
      <c r="H52" s="4"/>
      <c r="I52" s="4"/>
    </row>
    <row r="53" spans="1:9" ht="15.75" thickBot="1">
      <c r="A53" s="14">
        <v>643</v>
      </c>
      <c r="B53" s="14" t="s">
        <v>56</v>
      </c>
      <c r="C53" s="92"/>
      <c r="D53" s="16"/>
      <c r="E53" s="17"/>
      <c r="F53" s="18"/>
      <c r="G53" s="97"/>
      <c r="H53" s="4"/>
      <c r="I53" s="4"/>
    </row>
    <row r="54" spans="1:9" ht="15.75" thickBot="1">
      <c r="A54" s="14">
        <v>646</v>
      </c>
      <c r="B54" s="14" t="s">
        <v>57</v>
      </c>
      <c r="C54" s="92"/>
      <c r="D54" s="16"/>
      <c r="E54" s="17"/>
      <c r="F54" s="18"/>
      <c r="G54" s="97"/>
      <c r="H54" s="4"/>
      <c r="I54" s="4"/>
    </row>
    <row r="55" spans="1:9" ht="15.75" thickBot="1">
      <c r="A55" s="14">
        <v>648</v>
      </c>
      <c r="B55" s="14" t="s">
        <v>58</v>
      </c>
      <c r="C55" s="92"/>
      <c r="D55" s="16"/>
      <c r="E55" s="17"/>
      <c r="F55" s="18"/>
      <c r="G55" s="14"/>
      <c r="H55" s="13"/>
      <c r="I55" s="13"/>
    </row>
    <row r="56" spans="1:9" ht="15.75" thickBot="1">
      <c r="A56" s="14">
        <v>649</v>
      </c>
      <c r="B56" s="14" t="s">
        <v>59</v>
      </c>
      <c r="C56" s="92"/>
      <c r="D56" s="16"/>
      <c r="E56" s="17"/>
      <c r="F56" s="18"/>
      <c r="G56" s="14"/>
      <c r="H56" s="13"/>
      <c r="I56" s="13"/>
    </row>
    <row r="57" spans="1:9" ht="15.75" thickBot="1">
      <c r="A57" s="14">
        <v>662</v>
      </c>
      <c r="B57" s="14" t="s">
        <v>60</v>
      </c>
      <c r="C57" s="92">
        <v>5</v>
      </c>
      <c r="D57" s="94">
        <v>5</v>
      </c>
      <c r="E57" s="95">
        <v>1</v>
      </c>
      <c r="F57" s="96"/>
      <c r="G57" s="97"/>
      <c r="H57" s="4"/>
      <c r="I57" s="4"/>
    </row>
    <row r="58" spans="1:9" ht="15.75" thickBot="1">
      <c r="A58" s="98">
        <v>669</v>
      </c>
      <c r="B58" s="98" t="s">
        <v>61</v>
      </c>
      <c r="C58" s="99"/>
      <c r="D58" s="100"/>
      <c r="E58" s="101"/>
      <c r="F58" s="102"/>
      <c r="G58" s="103"/>
      <c r="H58" s="4"/>
      <c r="I58" s="4"/>
    </row>
    <row r="59" spans="1:9" ht="16.5" thickBot="1" thickTop="1">
      <c r="A59" s="15" t="s">
        <v>62</v>
      </c>
      <c r="B59" s="15" t="s">
        <v>63</v>
      </c>
      <c r="C59" s="104">
        <f>SUM(C46:C58)</f>
        <v>19320</v>
      </c>
      <c r="D59" s="104">
        <f>SUM(D46:D58)</f>
        <v>19496</v>
      </c>
      <c r="E59" s="105">
        <f>SUM(E46:E58)</f>
        <v>18728</v>
      </c>
      <c r="F59" s="106">
        <f>SUM(F46:F58)</f>
        <v>0</v>
      </c>
      <c r="G59" s="15"/>
      <c r="H59" s="13"/>
      <c r="I59" s="13"/>
    </row>
    <row r="60" spans="1:9" ht="15">
      <c r="A60" s="4"/>
      <c r="B60" s="4"/>
      <c r="C60" s="107"/>
      <c r="D60" s="107"/>
      <c r="E60" s="108"/>
      <c r="F60" s="108"/>
      <c r="G60" s="4"/>
      <c r="H60" s="4"/>
      <c r="I60" s="4"/>
    </row>
    <row r="61" spans="1:9" ht="15.75" thickBot="1">
      <c r="A61" s="152" t="s">
        <v>71</v>
      </c>
      <c r="B61" s="152"/>
      <c r="C61" s="152"/>
      <c r="D61" s="152"/>
      <c r="E61" s="152"/>
      <c r="F61" s="152"/>
      <c r="G61" s="152"/>
      <c r="H61" s="13"/>
      <c r="I61" s="13"/>
    </row>
    <row r="62" spans="1:9" ht="14.25">
      <c r="A62" s="33" t="s">
        <v>64</v>
      </c>
      <c r="B62" s="33" t="s">
        <v>65</v>
      </c>
      <c r="C62" s="109">
        <v>19320</v>
      </c>
      <c r="D62" s="109">
        <v>19496</v>
      </c>
      <c r="E62" s="110">
        <f>E59</f>
        <v>18728</v>
      </c>
      <c r="F62" s="111">
        <f>F59</f>
        <v>0</v>
      </c>
      <c r="G62" s="33"/>
      <c r="H62" s="4"/>
      <c r="I62" s="4"/>
    </row>
    <row r="63" spans="1:9" ht="15" thickBot="1">
      <c r="A63" s="112" t="s">
        <v>66</v>
      </c>
      <c r="B63" s="112" t="s">
        <v>67</v>
      </c>
      <c r="C63" s="113">
        <v>14501</v>
      </c>
      <c r="D63" s="113">
        <v>12826</v>
      </c>
      <c r="E63" s="114">
        <f>E42</f>
        <v>11622</v>
      </c>
      <c r="F63" s="115">
        <f>F42</f>
        <v>0</v>
      </c>
      <c r="G63" s="38"/>
      <c r="H63" s="4"/>
      <c r="I63" s="4"/>
    </row>
    <row r="64" spans="1:9" ht="15.75" thickBot="1">
      <c r="A64" s="14"/>
      <c r="B64" s="116" t="s">
        <v>68</v>
      </c>
      <c r="C64" s="117">
        <f>C62-C63</f>
        <v>4819</v>
      </c>
      <c r="D64" s="118">
        <f>D62-D63</f>
        <v>6670</v>
      </c>
      <c r="E64" s="119">
        <f>E62-E63</f>
        <v>7106</v>
      </c>
      <c r="F64" s="120">
        <f>F62-F63</f>
        <v>0</v>
      </c>
      <c r="G64" s="14"/>
      <c r="H64" s="13"/>
      <c r="I64" s="13"/>
    </row>
    <row r="65" spans="1:9" ht="15">
      <c r="A65" s="4"/>
      <c r="B65" s="4"/>
      <c r="C65" s="107"/>
      <c r="D65" s="107"/>
      <c r="E65" s="108"/>
      <c r="F65" s="108"/>
      <c r="G65" s="4"/>
      <c r="H65" s="4"/>
      <c r="I65" s="4"/>
    </row>
    <row r="66" spans="1:9" ht="15">
      <c r="A66" s="4"/>
      <c r="B66" s="4" t="s">
        <v>69</v>
      </c>
      <c r="C66" s="107"/>
      <c r="D66" s="107"/>
      <c r="E66" s="108"/>
      <c r="F66" s="108"/>
      <c r="G66" s="4"/>
      <c r="H66" s="4"/>
      <c r="I66" s="4"/>
    </row>
    <row r="67" spans="1:9" ht="15">
      <c r="A67" s="4"/>
      <c r="B67" s="4" t="s">
        <v>70</v>
      </c>
      <c r="C67" s="107"/>
      <c r="D67" s="107"/>
      <c r="E67" s="108"/>
      <c r="F67" s="108"/>
      <c r="G67" s="4"/>
      <c r="H67" s="4"/>
      <c r="I67" s="4"/>
    </row>
    <row r="68" spans="1:9" ht="15">
      <c r="A68" s="4"/>
      <c r="B68" s="4"/>
      <c r="C68" s="107"/>
      <c r="D68" s="107"/>
      <c r="E68" s="108"/>
      <c r="F68" s="108"/>
      <c r="G68" s="4"/>
      <c r="H68" s="4"/>
      <c r="I68" s="4"/>
    </row>
    <row r="69" spans="1:9" ht="15">
      <c r="A69" s="4"/>
      <c r="B69" s="4"/>
      <c r="C69" s="107"/>
      <c r="D69" s="107"/>
      <c r="E69" s="108"/>
      <c r="F69" s="108"/>
      <c r="G69" s="4"/>
      <c r="H69" s="4"/>
      <c r="I69" s="4"/>
    </row>
    <row r="70" spans="1:9" ht="15">
      <c r="A70" s="49"/>
      <c r="B70" s="121"/>
      <c r="C70" s="122"/>
      <c r="D70" s="123"/>
      <c r="E70" s="88"/>
      <c r="F70" s="88"/>
      <c r="G70" s="49"/>
      <c r="H70" s="4"/>
      <c r="I70" s="4"/>
    </row>
    <row r="71" spans="1:9" ht="15">
      <c r="A71" s="49"/>
      <c r="B71" s="121"/>
      <c r="C71" s="123"/>
      <c r="D71" s="124"/>
      <c r="E71" s="88"/>
      <c r="F71" s="88"/>
      <c r="G71" s="49"/>
      <c r="H71" s="4"/>
      <c r="I71" s="4"/>
    </row>
  </sheetData>
  <sheetProtection/>
  <protectedRanges>
    <protectedRange sqref="C65:G67" name="Oblast9"/>
    <protectedRange sqref="C46:G58" name="Oblast8"/>
    <protectedRange sqref="C10:G17" name="Oblast4"/>
    <protectedRange sqref="C19:G21" name="Oblast3"/>
    <protectedRange sqref="C10:G17" name="Oblast2"/>
    <protectedRange sqref="C6:G8" name="Oblast1"/>
    <protectedRange sqref="C19:G21" name="Oblast6"/>
    <protectedRange sqref="G23:G35 G37:G41 C23:F41" name="Oblast7"/>
  </protectedRanges>
  <mergeCells count="7">
    <mergeCell ref="H22:H27"/>
    <mergeCell ref="A61:G61"/>
    <mergeCell ref="A1:G1"/>
    <mergeCell ref="A3:B3"/>
    <mergeCell ref="C3:G3"/>
    <mergeCell ref="A6:A8"/>
    <mergeCell ref="A10:A1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1.57421875" style="0" customWidth="1"/>
  </cols>
  <sheetData>
    <row r="1" ht="15">
      <c r="A1" s="1"/>
    </row>
    <row r="2" ht="15">
      <c r="A2" s="1"/>
    </row>
    <row r="3" ht="15">
      <c r="A3" s="2"/>
    </row>
    <row r="4" ht="15">
      <c r="A4" s="2"/>
    </row>
    <row r="5" ht="15">
      <c r="A5" s="2"/>
    </row>
    <row r="6" ht="15">
      <c r="A6" s="2"/>
    </row>
    <row r="7" ht="15">
      <c r="A7" s="2"/>
    </row>
    <row r="8" ht="15">
      <c r="A8" s="2"/>
    </row>
    <row r="9" ht="15">
      <c r="A9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31.7109375" style="0" customWidth="1"/>
    <col min="2" max="2" width="43.00390625" style="0" bestFit="1" customWidth="1"/>
    <col min="3" max="3" width="15.57421875" style="0" customWidth="1"/>
  </cols>
  <sheetData>
    <row r="1" spans="1:3" ht="20.25">
      <c r="A1" s="163" t="s">
        <v>72</v>
      </c>
      <c r="B1" s="163"/>
      <c r="C1" s="163"/>
    </row>
    <row r="2" spans="1:3" ht="15">
      <c r="A2" s="125"/>
      <c r="B2" s="125"/>
      <c r="C2" s="125"/>
    </row>
    <row r="3" spans="1:4" ht="15">
      <c r="A3" s="126"/>
      <c r="B3" s="126"/>
      <c r="C3" s="127"/>
      <c r="D3" s="142"/>
    </row>
    <row r="4" spans="1:3" ht="15">
      <c r="A4" s="164" t="s">
        <v>73</v>
      </c>
      <c r="B4" s="164"/>
      <c r="C4" s="128">
        <v>450000</v>
      </c>
    </row>
    <row r="5" spans="1:3" ht="15">
      <c r="A5" s="164" t="s">
        <v>74</v>
      </c>
      <c r="B5" s="164"/>
      <c r="C5" s="128">
        <v>600000</v>
      </c>
    </row>
    <row r="6" spans="1:3" ht="15" customHeight="1">
      <c r="A6" s="165" t="s">
        <v>75</v>
      </c>
      <c r="B6" s="165"/>
      <c r="C6" s="128">
        <v>900000</v>
      </c>
    </row>
    <row r="7" spans="1:3" ht="15" customHeight="1">
      <c r="A7" s="166" t="s">
        <v>76</v>
      </c>
      <c r="B7" s="166"/>
      <c r="C7" s="143">
        <v>2100000</v>
      </c>
    </row>
    <row r="8" spans="1:3" ht="15">
      <c r="A8" s="164" t="s">
        <v>77</v>
      </c>
      <c r="B8" s="164"/>
      <c r="C8" s="144">
        <f>SUM(C4:C7)</f>
        <v>4050000</v>
      </c>
    </row>
    <row r="9" spans="1:5" ht="15">
      <c r="A9" s="125"/>
      <c r="B9" s="125"/>
      <c r="C9" s="128"/>
      <c r="E9" s="136"/>
    </row>
    <row r="10" spans="1:5" ht="15">
      <c r="A10" s="129" t="s">
        <v>78</v>
      </c>
      <c r="B10" s="129" t="s">
        <v>79</v>
      </c>
      <c r="C10" s="130">
        <v>250000</v>
      </c>
      <c r="E10" s="136"/>
    </row>
    <row r="11" spans="1:5" ht="15">
      <c r="A11" s="129" t="s">
        <v>78</v>
      </c>
      <c r="B11" s="129" t="s">
        <v>80</v>
      </c>
      <c r="C11" s="130">
        <v>120000</v>
      </c>
      <c r="E11" s="136"/>
    </row>
    <row r="12" spans="1:5" ht="15">
      <c r="A12" s="129" t="s">
        <v>78</v>
      </c>
      <c r="B12" s="129" t="s">
        <v>81</v>
      </c>
      <c r="C12" s="130">
        <v>120000</v>
      </c>
      <c r="E12" s="136"/>
    </row>
    <row r="13" spans="1:3" ht="15">
      <c r="A13" s="131" t="s">
        <v>82</v>
      </c>
      <c r="B13" s="129" t="s">
        <v>83</v>
      </c>
      <c r="C13" s="130">
        <v>160000</v>
      </c>
    </row>
    <row r="14" spans="1:3" ht="15">
      <c r="A14" s="129" t="s">
        <v>84</v>
      </c>
      <c r="B14" s="131" t="s">
        <v>85</v>
      </c>
      <c r="C14" s="130">
        <v>50000</v>
      </c>
    </row>
    <row r="15" spans="1:3" ht="15">
      <c r="A15" s="129" t="s">
        <v>86</v>
      </c>
      <c r="B15" s="129" t="s">
        <v>87</v>
      </c>
      <c r="C15" s="130">
        <v>50000</v>
      </c>
    </row>
    <row r="16" spans="1:3" ht="15">
      <c r="A16" s="131" t="s">
        <v>88</v>
      </c>
      <c r="B16" s="131" t="s">
        <v>89</v>
      </c>
      <c r="C16" s="132">
        <v>450000</v>
      </c>
    </row>
    <row r="17" spans="1:3" ht="15">
      <c r="A17" s="131" t="s">
        <v>90</v>
      </c>
      <c r="B17" s="131" t="s">
        <v>91</v>
      </c>
      <c r="C17" s="132">
        <v>320000</v>
      </c>
    </row>
    <row r="18" spans="1:3" ht="15">
      <c r="A18" s="131" t="s">
        <v>92</v>
      </c>
      <c r="B18" s="131" t="s">
        <v>91</v>
      </c>
      <c r="C18" s="132">
        <v>350000</v>
      </c>
    </row>
    <row r="19" spans="1:3" ht="15">
      <c r="A19" s="167" t="s">
        <v>77</v>
      </c>
      <c r="B19" s="167"/>
      <c r="C19" s="145">
        <f>SUM(C10:C18)</f>
        <v>1870000</v>
      </c>
    </row>
    <row r="20" spans="1:3" ht="15">
      <c r="A20" s="125"/>
      <c r="B20" s="125"/>
      <c r="C20" s="128"/>
    </row>
    <row r="21" spans="1:3" ht="14.25">
      <c r="A21" s="168" t="s">
        <v>93</v>
      </c>
      <c r="B21" s="169"/>
      <c r="C21" s="146">
        <f>SUM(C8+C19)</f>
        <v>5920000</v>
      </c>
    </row>
    <row r="22" spans="1:4" ht="15">
      <c r="A22" s="125"/>
      <c r="B22" s="125"/>
      <c r="C22" s="125"/>
      <c r="D22" s="147"/>
    </row>
    <row r="23" spans="1:5" ht="15">
      <c r="A23" s="125" t="s">
        <v>94</v>
      </c>
      <c r="B23" s="125"/>
      <c r="C23" s="133"/>
      <c r="D23" s="148"/>
      <c r="E23" s="135"/>
    </row>
    <row r="24" spans="1:8" ht="15">
      <c r="A24" s="125"/>
      <c r="B24" s="125"/>
      <c r="C24" s="133"/>
      <c r="D24" s="148"/>
      <c r="E24" s="138"/>
      <c r="H24" s="137"/>
    </row>
    <row r="25" spans="1:5" ht="15">
      <c r="A25" s="125"/>
      <c r="B25" s="125"/>
      <c r="C25" s="134"/>
      <c r="D25" s="149"/>
      <c r="E25" s="137"/>
    </row>
    <row r="26" spans="1:4" ht="15">
      <c r="A26" s="125" t="s">
        <v>95</v>
      </c>
      <c r="B26" s="125"/>
      <c r="C26" s="133"/>
      <c r="D26" s="148"/>
    </row>
    <row r="27" spans="1:3" ht="12.75">
      <c r="A27" s="150"/>
      <c r="B27" s="150"/>
      <c r="C27" s="150"/>
    </row>
    <row r="28" spans="2:4" ht="15">
      <c r="B28" s="125"/>
      <c r="C28" s="125"/>
      <c r="D28" s="134"/>
    </row>
    <row r="29" spans="2:4" ht="15">
      <c r="B29" s="125"/>
      <c r="C29" s="125"/>
      <c r="D29" s="133"/>
    </row>
  </sheetData>
  <sheetProtection/>
  <mergeCells count="8">
    <mergeCell ref="A19:B19"/>
    <mergeCell ref="A21:B21"/>
    <mergeCell ref="A1:C1"/>
    <mergeCell ref="A4:B4"/>
    <mergeCell ref="A5:B5"/>
    <mergeCell ref="A6:B6"/>
    <mergeCell ref="A7:B7"/>
    <mergeCell ref="A8:B8"/>
  </mergeCells>
  <printOptions/>
  <pageMargins left="0.7" right="0.7" top="0.787401575" bottom="0.7874015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Krajsky Urad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polova</dc:creator>
  <cp:keywords/>
  <dc:description/>
  <cp:lastModifiedBy>Pólová Pavla Ing.</cp:lastModifiedBy>
  <cp:lastPrinted>2017-10-05T08:20:21Z</cp:lastPrinted>
  <dcterms:created xsi:type="dcterms:W3CDTF">2006-10-19T07:01:18Z</dcterms:created>
  <dcterms:modified xsi:type="dcterms:W3CDTF">2017-11-24T08:34:39Z</dcterms:modified>
  <cp:category/>
  <cp:version/>
  <cp:contentType/>
  <cp:contentStatus/>
</cp:coreProperties>
</file>