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HČ 2018" sheetId="1" r:id="rId1"/>
    <sheet name="rozpočet DČ 2018" sheetId="2" r:id="rId2"/>
    <sheet name="Komentář k rozpočtu" sheetId="3" r:id="rId3"/>
  </sheets>
  <externalReferences>
    <externalReference r:id="rId6"/>
  </externalReferences>
  <definedNames>
    <definedName name="_xlnm.Print_Area" localSheetId="0">'rozpočet HČ 2018'!$A$1:$G$84</definedName>
  </definedNames>
  <calcPr fullCalcOnLoad="1"/>
</workbook>
</file>

<file path=xl/sharedStrings.xml><?xml version="1.0" encoding="utf-8"?>
<sst xmlns="http://schemas.openxmlformats.org/spreadsheetml/2006/main" count="229" uniqueCount="102">
  <si>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</si>
  <si>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</si>
  <si>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</si>
  <si>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</si>
  <si>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</si>
  <si>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</si>
  <si>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</si>
  <si>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</si>
  <si>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</si>
  <si>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</si>
  <si>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</si>
  <si>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</si>
  <si>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</si>
  <si>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</si>
  <si>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</si>
  <si>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</si>
  <si>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</si>
  <si>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</si>
  <si>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</si>
  <si>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</si>
  <si>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PŘÍSPĚVKOVÁ ORGANIZACE:</t>
  </si>
  <si>
    <t>Jiné sociální náklady</t>
  </si>
  <si>
    <t>Výnosy z prodeje služeb</t>
  </si>
  <si>
    <t>Výnosy z pronájmu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</si>
  <si>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</si>
  <si>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</si>
  <si>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</si>
  <si>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</si>
  <si>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</si>
  <si>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</si>
  <si>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</si>
  <si>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</si>
  <si>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</si>
  <si>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</si>
  <si>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</si>
  <si>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</si>
  <si>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</si>
  <si>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</si>
  <si>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</si>
  <si>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</si>
  <si>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</si>
  <si>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</si>
  <si>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</si>
  <si>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</si>
  <si>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</si>
  <si>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</si>
  <si>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</si>
  <si>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</si>
  <si>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</si>
  <si>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</si>
  <si>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</si>
  <si>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</si>
  <si>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</si>
  <si>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</si>
  <si>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</si>
  <si>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</si>
  <si>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</si>
  <si>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</si>
  <si>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</si>
  <si>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</si>
  <si>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</si>
  <si>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</si>
  <si>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</si>
  <si>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</si>
  <si>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</si>
  <si>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</si>
  <si>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</si>
  <si>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</si>
  <si>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</si>
  <si>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</si>
  <si>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očekávaná skutečnost 2017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</si>
  <si>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</si>
  <si>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schválený rozpočet 2017</t>
  </si>
  <si>
    <t>ROZPOČET 2018           návrh</t>
  </si>
  <si>
    <t>ROZPOČET 2018    schválený</t>
  </si>
  <si>
    <t>5XX</t>
  </si>
  <si>
    <t>výdaje na vzdělávání UZ 33 XXX</t>
  </si>
  <si>
    <t>státní fondy, ÚP</t>
  </si>
  <si>
    <t>příspěvek na provoz od  zřizovatele</t>
  </si>
  <si>
    <t>příspěvek na provoz od zřizovatele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</si>
  <si>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</si>
  <si>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</si>
  <si>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</si>
  <si>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</si>
  <si>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</si>
  <si>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</si>
  <si>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STANOVENÍ PŘÍSPĚVKU NA PROVOZ  - doplňková činnost</t>
  </si>
  <si>
    <t>Náklady celkem - doplňková činnost</t>
  </si>
  <si>
    <t>PŘÍSPĚVEK NA PROVOZ - DČ</t>
  </si>
  <si>
    <t>výnosy z transferů od zřizovatele</t>
  </si>
  <si>
    <t>výnosy z transferů ze státního rozpočtu</t>
  </si>
  <si>
    <t>výnosy z transferů od ostatních subjektů</t>
  </si>
  <si>
    <t>Náklady k transferům z MŠMT</t>
  </si>
  <si>
    <t>Náklady k ostatním transferům</t>
  </si>
  <si>
    <t>slovní komentář - viz další list dokumentu</t>
  </si>
  <si>
    <t xml:space="preserve">                                                                             ROZPOČET HLAVNÍ ČINNOSTI NA ROK 2018  (návrh)                                                     </t>
  </si>
  <si>
    <t>Muzeum Velké Meziříčí</t>
  </si>
  <si>
    <t xml:space="preserve">                                                                             ROZPOČET DOPLŇKOVÉ ČINNOSTI NA ROK 2018  (návrh)                                                          </t>
  </si>
  <si>
    <t>Vypracoval: Vránová</t>
  </si>
  <si>
    <t>Datum: 12. 9. 2017</t>
  </si>
  <si>
    <t>Za příspěvkovou organizaci:  Mgr. Irena Tronečková, ředitelka</t>
  </si>
  <si>
    <t>Výnosy z prodaného zboží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</si>
</sst>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3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33" borderId="49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7" borderId="51" xfId="0" applyNumberFormat="1" applyFont="1" applyFill="1" applyBorder="1" applyAlignment="1">
      <alignment/>
    </xf>
    <xf numFmtId="3" fontId="3" fillId="13" borderId="51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3" fontId="3" fillId="7" borderId="52" xfId="0" applyNumberFormat="1" applyFont="1" applyFill="1" applyBorder="1" applyAlignment="1">
      <alignment/>
    </xf>
    <xf numFmtId="3" fontId="3" fillId="13" borderId="5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/>
    </xf>
    <xf numFmtId="3" fontId="3" fillId="13" borderId="13" xfId="0" applyNumberFormat="1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3" fontId="3" fillId="13" borderId="14" xfId="0" applyNumberFormat="1" applyFont="1" applyFill="1" applyBorder="1" applyAlignment="1">
      <alignment/>
    </xf>
    <xf numFmtId="3" fontId="3" fillId="13" borderId="10" xfId="0" applyNumberFormat="1" applyFont="1" applyFill="1" applyBorder="1" applyAlignment="1">
      <alignment/>
    </xf>
    <xf numFmtId="3" fontId="3" fillId="13" borderId="21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13" borderId="12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0" fontId="3" fillId="13" borderId="16" xfId="0" applyFont="1" applyFill="1" applyBorder="1" applyAlignment="1">
      <alignment/>
    </xf>
    <xf numFmtId="3" fontId="2" fillId="13" borderId="28" xfId="0" applyNumberFormat="1" applyFont="1" applyFill="1" applyBorder="1" applyAlignment="1">
      <alignment/>
    </xf>
    <xf numFmtId="3" fontId="2" fillId="13" borderId="41" xfId="0" applyNumberFormat="1" applyFont="1" applyFill="1" applyBorder="1" applyAlignment="1">
      <alignment/>
    </xf>
    <xf numFmtId="0" fontId="2" fillId="13" borderId="17" xfId="0" applyFont="1" applyFill="1" applyBorder="1" applyAlignment="1">
      <alignment/>
    </xf>
    <xf numFmtId="3" fontId="2" fillId="7" borderId="23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3" borderId="42" xfId="0" applyFont="1" applyFill="1" applyBorder="1" applyAlignment="1" quotePrefix="1">
      <alignment vertical="center"/>
    </xf>
    <xf numFmtId="0" fontId="1" fillId="23" borderId="37" xfId="0" applyFont="1" applyFill="1" applyBorder="1" applyAlignment="1">
      <alignment vertical="center"/>
    </xf>
    <xf numFmtId="0" fontId="1" fillId="23" borderId="28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3" fillId="33" borderId="0" xfId="0" applyFont="1" applyFill="1" applyAlignment="1">
      <alignment horizontal="left"/>
    </xf>
    <xf numFmtId="3" fontId="2" fillId="13" borderId="23" xfId="0" applyNumberFormat="1" applyFont="1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lova\Desktop\R%202018-p&#345;.14%20Muze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HČ 2018"/>
      <sheetName val="rozpočet DČ 2018"/>
      <sheetName val="Komentář k rozpočtu"/>
      <sheetName val="MP rok 2018"/>
    </sheetNames>
    <sheetDataSet>
      <sheetData sheetId="1">
        <row r="71">
          <cell r="C71">
            <v>0</v>
          </cell>
          <cell r="D71">
            <v>83</v>
          </cell>
          <cell r="E71">
            <v>95</v>
          </cell>
          <cell r="F71">
            <v>0</v>
          </cell>
        </row>
        <row r="72">
          <cell r="C72">
            <v>0</v>
          </cell>
          <cell r="D72">
            <v>10</v>
          </cell>
          <cell r="E72">
            <v>15</v>
          </cell>
          <cell r="F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SheetLayoutView="100" zoomScalePageLayoutView="0" workbookViewId="0" topLeftCell="A1">
      <selection activeCell="F75" sqref="F75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57" t="s">
        <v>95</v>
      </c>
      <c r="B1" s="157"/>
      <c r="C1" s="157"/>
      <c r="D1" s="157"/>
      <c r="E1" s="157"/>
      <c r="F1" s="157"/>
      <c r="G1" s="157"/>
    </row>
    <row r="2" spans="1:7" ht="27.75" customHeight="1" thickBot="1">
      <c r="A2" s="158" t="s">
        <v>20</v>
      </c>
      <c r="B2" s="159"/>
      <c r="C2" s="160" t="s">
        <v>96</v>
      </c>
      <c r="D2" s="161"/>
      <c r="E2" s="161"/>
      <c r="F2" s="161"/>
      <c r="G2" s="162"/>
    </row>
    <row r="3" spans="1:7" s="15" customFormat="1" ht="51" customHeight="1" thickBot="1">
      <c r="A3" s="40" t="s">
        <v>1</v>
      </c>
      <c r="B3" s="41" t="s">
        <v>0</v>
      </c>
      <c r="C3" s="52" t="s">
        <v>72</v>
      </c>
      <c r="D3" s="52" t="s">
        <v>70</v>
      </c>
      <c r="E3" s="70" t="s">
        <v>73</v>
      </c>
      <c r="F3" s="68" t="s">
        <v>74</v>
      </c>
      <c r="G3" s="42" t="s">
        <v>71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105</v>
      </c>
      <c r="D4" s="99">
        <f>SUM(D5:D7)</f>
        <v>83</v>
      </c>
      <c r="E4" s="71">
        <f>SUM(E5:E7)</f>
        <v>105</v>
      </c>
      <c r="F4" s="113">
        <f>SUM(F5:F7)</f>
        <v>105</v>
      </c>
      <c r="G4" s="99"/>
    </row>
    <row r="5" spans="1:7" ht="18" customHeight="1">
      <c r="A5" s="163" t="s">
        <v>32</v>
      </c>
      <c r="B5" s="17" t="s">
        <v>33</v>
      </c>
      <c r="C5" s="6"/>
      <c r="D5" s="100"/>
      <c r="E5" s="72"/>
      <c r="F5" s="142"/>
      <c r="G5" s="61"/>
    </row>
    <row r="6" spans="1:8" ht="18" customHeight="1">
      <c r="A6" s="164"/>
      <c r="B6" s="19" t="s">
        <v>34</v>
      </c>
      <c r="C6" s="4">
        <v>18</v>
      </c>
      <c r="D6" s="65">
        <v>18</v>
      </c>
      <c r="E6" s="73">
        <v>18</v>
      </c>
      <c r="F6" s="143">
        <v>18</v>
      </c>
      <c r="G6" s="65"/>
      <c r="H6" s="50"/>
    </row>
    <row r="7" spans="1:7" ht="18" customHeight="1" thickBot="1">
      <c r="A7" s="165"/>
      <c r="B7" s="20" t="s">
        <v>35</v>
      </c>
      <c r="C7" s="7">
        <v>87</v>
      </c>
      <c r="D7" s="101">
        <v>65</v>
      </c>
      <c r="E7" s="74">
        <v>87</v>
      </c>
      <c r="F7" s="144">
        <v>87</v>
      </c>
      <c r="G7" s="66"/>
    </row>
    <row r="8" spans="1:7" s="15" customFormat="1" ht="18" customHeight="1" thickBot="1">
      <c r="A8" s="16">
        <v>502</v>
      </c>
      <c r="B8" s="16" t="s">
        <v>3</v>
      </c>
      <c r="C8" s="11">
        <f>SUM(C9:C12)</f>
        <v>310</v>
      </c>
      <c r="D8" s="60">
        <f>SUM(D9:D12)</f>
        <v>235</v>
      </c>
      <c r="E8" s="75">
        <f>SUM(E9:E12)</f>
        <v>270</v>
      </c>
      <c r="F8" s="113">
        <f>SUM(F9:F12)</f>
        <v>270</v>
      </c>
      <c r="G8" s="60"/>
    </row>
    <row r="9" spans="1:7" ht="18" customHeight="1">
      <c r="A9" s="166" t="s">
        <v>32</v>
      </c>
      <c r="B9" s="21" t="s">
        <v>36</v>
      </c>
      <c r="C9" s="3">
        <v>15</v>
      </c>
      <c r="D9" s="61">
        <v>15</v>
      </c>
      <c r="E9" s="76">
        <v>15</v>
      </c>
      <c r="F9" s="145">
        <v>15</v>
      </c>
      <c r="G9" s="61"/>
    </row>
    <row r="10" spans="1:7" ht="18" customHeight="1">
      <c r="A10" s="167"/>
      <c r="B10" s="19" t="s">
        <v>37</v>
      </c>
      <c r="C10" s="6">
        <v>35</v>
      </c>
      <c r="D10" s="100">
        <v>20</v>
      </c>
      <c r="E10" s="72">
        <v>35</v>
      </c>
      <c r="F10" s="142">
        <v>35</v>
      </c>
      <c r="G10" s="100"/>
    </row>
    <row r="11" spans="1:7" ht="18" customHeight="1">
      <c r="A11" s="167"/>
      <c r="B11" s="19" t="s">
        <v>38</v>
      </c>
      <c r="C11" s="4">
        <v>260</v>
      </c>
      <c r="D11" s="65">
        <v>200</v>
      </c>
      <c r="E11" s="73">
        <v>220</v>
      </c>
      <c r="F11" s="143">
        <v>220</v>
      </c>
      <c r="G11" s="65"/>
    </row>
    <row r="12" spans="1:7" ht="18" customHeight="1" thickBot="1">
      <c r="A12" s="168"/>
      <c r="B12" s="20" t="s">
        <v>39</v>
      </c>
      <c r="C12" s="107"/>
      <c r="D12" s="67"/>
      <c r="E12" s="77"/>
      <c r="F12" s="146"/>
      <c r="G12" s="101"/>
    </row>
    <row r="13" spans="1:7" s="1" customFormat="1" ht="18" customHeight="1" thickBot="1">
      <c r="A13" s="16">
        <v>504</v>
      </c>
      <c r="B13" s="23" t="s">
        <v>4</v>
      </c>
      <c r="C13" s="9">
        <v>25</v>
      </c>
      <c r="D13" s="99">
        <v>15</v>
      </c>
      <c r="E13" s="71">
        <v>20</v>
      </c>
      <c r="F13" s="116">
        <v>20</v>
      </c>
      <c r="G13" s="99"/>
    </row>
    <row r="14" spans="1:8" s="1" customFormat="1" ht="18" customHeight="1" thickBot="1">
      <c r="A14" s="45" t="s">
        <v>55</v>
      </c>
      <c r="B14" s="23" t="s">
        <v>56</v>
      </c>
      <c r="C14" s="9"/>
      <c r="D14" s="99">
        <v>-4</v>
      </c>
      <c r="E14" s="71"/>
      <c r="F14" s="116"/>
      <c r="G14" s="9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75</v>
      </c>
      <c r="D15" s="60">
        <v>30</v>
      </c>
      <c r="E15" s="75">
        <v>75</v>
      </c>
      <c r="F15" s="113">
        <v>75</v>
      </c>
      <c r="G15" s="147"/>
    </row>
    <row r="16" spans="1:7" s="15" customFormat="1" ht="18" customHeight="1" thickBot="1">
      <c r="A16" s="23">
        <v>512</v>
      </c>
      <c r="B16" s="16" t="s">
        <v>6</v>
      </c>
      <c r="C16" s="9">
        <v>10</v>
      </c>
      <c r="D16" s="99">
        <v>10</v>
      </c>
      <c r="E16" s="71">
        <v>10</v>
      </c>
      <c r="F16" s="116">
        <v>10</v>
      </c>
      <c r="G16" s="60"/>
    </row>
    <row r="17" spans="1:7" ht="18" customHeight="1" thickBot="1">
      <c r="A17" s="16">
        <v>513</v>
      </c>
      <c r="B17" s="16" t="s">
        <v>7</v>
      </c>
      <c r="C17" s="11">
        <v>8</v>
      </c>
      <c r="D17" s="60">
        <v>15</v>
      </c>
      <c r="E17" s="75">
        <v>15</v>
      </c>
      <c r="F17" s="113">
        <v>15</v>
      </c>
      <c r="G17" s="147"/>
    </row>
    <row r="18" spans="1:7" ht="18" customHeight="1" thickBot="1">
      <c r="A18" s="16">
        <v>516</v>
      </c>
      <c r="B18" s="16" t="s">
        <v>57</v>
      </c>
      <c r="C18" s="11"/>
      <c r="D18" s="60"/>
      <c r="E18" s="75"/>
      <c r="F18" s="113"/>
      <c r="G18" s="147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954</v>
      </c>
      <c r="D19" s="98">
        <f>SUM(D20:D22)</f>
        <v>952</v>
      </c>
      <c r="E19" s="93">
        <f>SUM(E20:E22)</f>
        <v>1028</v>
      </c>
      <c r="F19" s="113">
        <f>SUM(F20:F22)</f>
        <v>1028</v>
      </c>
      <c r="G19" s="60"/>
    </row>
    <row r="20" spans="1:7" s="15" customFormat="1" ht="18" customHeight="1">
      <c r="A20" s="25" t="s">
        <v>32</v>
      </c>
      <c r="B20" s="21" t="s">
        <v>40</v>
      </c>
      <c r="C20" s="108">
        <v>30</v>
      </c>
      <c r="D20" s="102">
        <v>25</v>
      </c>
      <c r="E20" s="110">
        <v>30</v>
      </c>
      <c r="F20" s="117">
        <v>30</v>
      </c>
      <c r="G20" s="53"/>
    </row>
    <row r="21" spans="1:7" s="15" customFormat="1" ht="18" customHeight="1">
      <c r="A21" s="22"/>
      <c r="B21" s="19" t="s">
        <v>41</v>
      </c>
      <c r="C21" s="13">
        <v>395</v>
      </c>
      <c r="D21" s="103">
        <v>395</v>
      </c>
      <c r="E21" s="111">
        <v>455</v>
      </c>
      <c r="F21" s="115">
        <v>455</v>
      </c>
      <c r="G21" s="103"/>
    </row>
    <row r="22" spans="1:7" s="15" customFormat="1" ht="18" customHeight="1" thickBot="1">
      <c r="A22" s="22"/>
      <c r="B22" s="18" t="s">
        <v>35</v>
      </c>
      <c r="C22" s="109">
        <v>529</v>
      </c>
      <c r="D22" s="104">
        <v>532</v>
      </c>
      <c r="E22" s="112">
        <v>543</v>
      </c>
      <c r="F22" s="119">
        <v>543</v>
      </c>
      <c r="G22" s="105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1868</v>
      </c>
      <c r="D23" s="60">
        <f>SUM(D24:D27)</f>
        <v>1833</v>
      </c>
      <c r="E23" s="75">
        <f>SUM(E24:E27)</f>
        <v>2185</v>
      </c>
      <c r="F23" s="113">
        <f>SUM(F24:F27)</f>
        <v>2185</v>
      </c>
      <c r="G23" s="60"/>
    </row>
    <row r="24" spans="1:7" ht="18" customHeight="1">
      <c r="A24" s="54" t="s">
        <v>32</v>
      </c>
      <c r="B24" s="59" t="s">
        <v>42</v>
      </c>
      <c r="C24" s="3">
        <v>1758</v>
      </c>
      <c r="D24" s="61">
        <v>1758</v>
      </c>
      <c r="E24" s="72">
        <v>2066</v>
      </c>
      <c r="F24" s="142">
        <v>2066</v>
      </c>
      <c r="G24" s="61"/>
    </row>
    <row r="25" spans="1:7" ht="18" customHeight="1">
      <c r="A25" s="55"/>
      <c r="B25" s="63" t="s">
        <v>43</v>
      </c>
      <c r="C25" s="6">
        <v>30</v>
      </c>
      <c r="D25" s="100">
        <v>25</v>
      </c>
      <c r="E25" s="73">
        <v>39</v>
      </c>
      <c r="F25" s="143">
        <v>39</v>
      </c>
      <c r="G25" s="65"/>
    </row>
    <row r="26" spans="1:7" ht="18" customHeight="1">
      <c r="A26" s="55"/>
      <c r="B26" s="55" t="s">
        <v>44</v>
      </c>
      <c r="C26" s="5">
        <v>80</v>
      </c>
      <c r="D26" s="66">
        <v>50</v>
      </c>
      <c r="E26" s="78">
        <v>80</v>
      </c>
      <c r="F26" s="148">
        <v>80</v>
      </c>
      <c r="G26" s="66"/>
    </row>
    <row r="27" spans="1:7" ht="18" customHeight="1" thickBot="1">
      <c r="A27" s="56"/>
      <c r="B27" s="64" t="s">
        <v>45</v>
      </c>
      <c r="C27" s="107"/>
      <c r="D27" s="67"/>
      <c r="E27" s="77"/>
      <c r="F27" s="146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636</v>
      </c>
      <c r="D28" s="60">
        <v>615</v>
      </c>
      <c r="E28" s="75">
        <v>744</v>
      </c>
      <c r="F28" s="113">
        <v>744</v>
      </c>
      <c r="G28" s="60"/>
    </row>
    <row r="29" spans="1:7" s="15" customFormat="1" ht="18" customHeight="1" thickBot="1">
      <c r="A29" s="16">
        <v>525</v>
      </c>
      <c r="B29" s="16" t="s">
        <v>11</v>
      </c>
      <c r="C29" s="11">
        <v>6</v>
      </c>
      <c r="D29" s="60">
        <v>6</v>
      </c>
      <c r="E29" s="75">
        <v>7</v>
      </c>
      <c r="F29" s="113">
        <v>7</v>
      </c>
      <c r="G29" s="60"/>
    </row>
    <row r="30" spans="1:7" s="15" customFormat="1" ht="18" customHeight="1" thickBot="1">
      <c r="A30" s="16">
        <v>527</v>
      </c>
      <c r="B30" s="16" t="s">
        <v>12</v>
      </c>
      <c r="C30" s="11">
        <v>99</v>
      </c>
      <c r="D30" s="60">
        <v>99</v>
      </c>
      <c r="E30" s="75">
        <v>115</v>
      </c>
      <c r="F30" s="113">
        <v>115</v>
      </c>
      <c r="G30" s="60"/>
    </row>
    <row r="31" spans="1:7" s="15" customFormat="1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60"/>
    </row>
    <row r="32" spans="1:7" s="15" customFormat="1" ht="18" customHeight="1" thickBot="1">
      <c r="A32" s="16">
        <v>531</v>
      </c>
      <c r="B32" s="16" t="s">
        <v>28</v>
      </c>
      <c r="C32" s="11"/>
      <c r="D32" s="60"/>
      <c r="E32" s="75"/>
      <c r="F32" s="113"/>
      <c r="G32" s="60"/>
    </row>
    <row r="33" spans="1:7" s="15" customFormat="1" ht="18" customHeight="1" thickBot="1">
      <c r="A33" s="16">
        <v>538</v>
      </c>
      <c r="B33" s="16" t="s">
        <v>29</v>
      </c>
      <c r="C33" s="11">
        <v>9</v>
      </c>
      <c r="D33" s="60">
        <v>9</v>
      </c>
      <c r="E33" s="75">
        <v>9</v>
      </c>
      <c r="F33" s="113">
        <v>9</v>
      </c>
      <c r="G33" s="60"/>
    </row>
    <row r="34" spans="1:7" s="15" customFormat="1" ht="18" customHeight="1" thickBot="1">
      <c r="A34" s="28" t="s">
        <v>61</v>
      </c>
      <c r="B34" s="16" t="s">
        <v>25</v>
      </c>
      <c r="C34" s="11"/>
      <c r="D34" s="105"/>
      <c r="E34" s="79"/>
      <c r="F34" s="120"/>
      <c r="G34" s="60"/>
    </row>
    <row r="35" spans="1:7" s="15" customFormat="1" ht="18" customHeight="1" thickBot="1">
      <c r="A35" s="16">
        <v>543</v>
      </c>
      <c r="B35" s="16" t="s">
        <v>30</v>
      </c>
      <c r="C35" s="11"/>
      <c r="D35" s="60"/>
      <c r="E35" s="75"/>
      <c r="F35" s="113"/>
      <c r="G35" s="60"/>
    </row>
    <row r="36" spans="1:7" s="15" customFormat="1" ht="18" customHeight="1" thickBot="1">
      <c r="A36" s="28">
        <v>548</v>
      </c>
      <c r="B36" s="16" t="s">
        <v>58</v>
      </c>
      <c r="C36" s="11"/>
      <c r="D36" s="60"/>
      <c r="E36" s="75"/>
      <c r="F36" s="113"/>
      <c r="G36" s="60"/>
    </row>
    <row r="37" spans="1:7" s="15" customFormat="1" ht="18" customHeight="1" thickBot="1">
      <c r="A37" s="16">
        <v>551</v>
      </c>
      <c r="B37" s="16" t="s">
        <v>31</v>
      </c>
      <c r="C37" s="11">
        <v>90</v>
      </c>
      <c r="D37" s="60">
        <v>78</v>
      </c>
      <c r="E37" s="75">
        <v>90</v>
      </c>
      <c r="F37" s="113">
        <v>90</v>
      </c>
      <c r="G37" s="60"/>
    </row>
    <row r="38" spans="1:7" s="15" customFormat="1" ht="18" customHeight="1" thickBot="1">
      <c r="A38" s="28" t="s">
        <v>62</v>
      </c>
      <c r="B38" s="16" t="s">
        <v>53</v>
      </c>
      <c r="C38" s="11"/>
      <c r="D38" s="60"/>
      <c r="E38" s="75"/>
      <c r="F38" s="113"/>
      <c r="G38" s="60"/>
    </row>
    <row r="39" spans="1:7" s="15" customFormat="1" ht="18" customHeight="1" thickBot="1">
      <c r="A39" s="28">
        <v>556</v>
      </c>
      <c r="B39" s="16" t="s">
        <v>59</v>
      </c>
      <c r="C39" s="11"/>
      <c r="D39" s="60"/>
      <c r="E39" s="75"/>
      <c r="F39" s="113"/>
      <c r="G39" s="60"/>
    </row>
    <row r="40" spans="1:7" s="15" customFormat="1" ht="18" customHeight="1" thickBot="1">
      <c r="A40" s="28">
        <v>557</v>
      </c>
      <c r="B40" s="16" t="s">
        <v>54</v>
      </c>
      <c r="C40" s="11"/>
      <c r="D40" s="60"/>
      <c r="E40" s="75"/>
      <c r="F40" s="113"/>
      <c r="G40" s="60"/>
    </row>
    <row r="41" spans="1:7" s="15" customFormat="1" ht="18" customHeight="1" thickBot="1">
      <c r="A41" s="28">
        <v>558</v>
      </c>
      <c r="B41" s="16" t="s">
        <v>48</v>
      </c>
      <c r="C41" s="11">
        <v>55</v>
      </c>
      <c r="D41" s="60">
        <v>40</v>
      </c>
      <c r="E41" s="75">
        <v>55</v>
      </c>
      <c r="F41" s="113">
        <v>55</v>
      </c>
      <c r="G41" s="60"/>
    </row>
    <row r="42" spans="1:7" s="15" customFormat="1" ht="18" customHeight="1" thickBot="1">
      <c r="A42" s="28">
        <v>549</v>
      </c>
      <c r="B42" s="16" t="s">
        <v>60</v>
      </c>
      <c r="C42" s="11">
        <v>28</v>
      </c>
      <c r="D42" s="60">
        <v>20</v>
      </c>
      <c r="E42" s="75">
        <v>23</v>
      </c>
      <c r="F42" s="113">
        <v>23</v>
      </c>
      <c r="G42" s="60"/>
    </row>
    <row r="43" spans="1:7" s="15" customFormat="1" ht="18" customHeight="1" thickBot="1">
      <c r="A43" s="28" t="s">
        <v>67</v>
      </c>
      <c r="B43" s="16" t="s">
        <v>65</v>
      </c>
      <c r="C43" s="11"/>
      <c r="D43" s="60"/>
      <c r="E43" s="75"/>
      <c r="F43" s="113"/>
      <c r="G43" s="60"/>
    </row>
    <row r="44" spans="1:7" s="15" customFormat="1" ht="18" customHeight="1" thickBot="1">
      <c r="A44" s="23">
        <v>569</v>
      </c>
      <c r="B44" s="23" t="s">
        <v>46</v>
      </c>
      <c r="C44" s="9"/>
      <c r="D44" s="99"/>
      <c r="E44" s="71"/>
      <c r="F44" s="116"/>
      <c r="G44" s="99"/>
    </row>
    <row r="45" spans="1:7" s="15" customFormat="1" ht="18" customHeight="1" thickBot="1">
      <c r="A45" s="28" t="s">
        <v>75</v>
      </c>
      <c r="B45" s="16" t="s">
        <v>92</v>
      </c>
      <c r="C45" s="11"/>
      <c r="D45" s="60"/>
      <c r="E45" s="75"/>
      <c r="F45" s="113"/>
      <c r="G45" s="149" t="s">
        <v>76</v>
      </c>
    </row>
    <row r="46" spans="1:7" s="15" customFormat="1" ht="18" customHeight="1" thickBot="1">
      <c r="A46" s="45" t="s">
        <v>75</v>
      </c>
      <c r="B46" s="22" t="s">
        <v>93</v>
      </c>
      <c r="C46" s="62"/>
      <c r="D46" s="105"/>
      <c r="E46" s="79"/>
      <c r="F46" s="120"/>
      <c r="G46" s="150" t="s">
        <v>77</v>
      </c>
    </row>
    <row r="47" spans="1:7" s="15" customFormat="1" ht="18" customHeight="1" thickBot="1">
      <c r="A47" s="29"/>
      <c r="B47" s="29" t="s">
        <v>49</v>
      </c>
      <c r="C47" s="44"/>
      <c r="D47" s="106"/>
      <c r="E47" s="80"/>
      <c r="F47" s="121"/>
      <c r="G47" s="106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4278</v>
      </c>
      <c r="D48" s="99">
        <f>SUM(D4,D8,D13:D19,D23,D28:D47)</f>
        <v>4036</v>
      </c>
      <c r="E48" s="71">
        <f>SUM(E4,E8,E13:E19,E23,E28:E47)</f>
        <v>4751</v>
      </c>
      <c r="F48" s="116">
        <f>SUM(F4,F8,F13:F19,F23,F28:F47)</f>
        <v>4751</v>
      </c>
      <c r="G48" s="9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72</v>
      </c>
      <c r="D51" s="52" t="s">
        <v>70</v>
      </c>
      <c r="E51" s="70" t="s">
        <v>73</v>
      </c>
      <c r="F51" s="68" t="s">
        <v>74</v>
      </c>
      <c r="G51" s="42" t="s">
        <v>71</v>
      </c>
    </row>
    <row r="52" spans="1:7" s="15" customFormat="1" ht="18" customHeight="1" thickBot="1">
      <c r="A52" s="30">
        <v>602</v>
      </c>
      <c r="B52" s="16" t="s">
        <v>22</v>
      </c>
      <c r="C52" s="11">
        <v>310</v>
      </c>
      <c r="D52" s="60">
        <v>300</v>
      </c>
      <c r="E52" s="75">
        <v>310</v>
      </c>
      <c r="F52" s="113">
        <v>310</v>
      </c>
      <c r="G52" s="16"/>
    </row>
    <row r="53" spans="1:7" s="15" customFormat="1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101</v>
      </c>
      <c r="C54" s="11">
        <v>50</v>
      </c>
      <c r="D54" s="60">
        <v>35</v>
      </c>
      <c r="E54" s="75">
        <v>50</v>
      </c>
      <c r="F54" s="113">
        <v>50</v>
      </c>
      <c r="G54" s="16"/>
    </row>
    <row r="55" spans="1:7" s="15" customFormat="1" ht="18" customHeight="1" thickBot="1">
      <c r="A55" s="28">
        <v>609</v>
      </c>
      <c r="B55" s="16" t="s">
        <v>24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50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25</v>
      </c>
      <c r="C57" s="11"/>
      <c r="D57" s="60"/>
      <c r="E57" s="75"/>
      <c r="F57" s="113"/>
      <c r="G57" s="31"/>
    </row>
    <row r="58" spans="1:7" ht="18" customHeight="1" thickBot="1">
      <c r="A58" s="45" t="s">
        <v>63</v>
      </c>
      <c r="B58" s="22" t="s">
        <v>64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26</v>
      </c>
      <c r="C59" s="11">
        <v>417</v>
      </c>
      <c r="D59" s="60">
        <v>95</v>
      </c>
      <c r="E59" s="75">
        <v>305</v>
      </c>
      <c r="F59" s="113">
        <v>305</v>
      </c>
      <c r="G59" s="91"/>
    </row>
    <row r="60" spans="1:7" s="15" customFormat="1" ht="18" customHeight="1" thickBot="1">
      <c r="A60" s="16">
        <v>649</v>
      </c>
      <c r="B60" s="16" t="s">
        <v>27</v>
      </c>
      <c r="C60" s="11"/>
      <c r="D60" s="60">
        <v>8</v>
      </c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>
        <v>1</v>
      </c>
      <c r="D61" s="60">
        <v>1</v>
      </c>
      <c r="E61" s="75">
        <v>1</v>
      </c>
      <c r="F61" s="113">
        <v>1</v>
      </c>
      <c r="G61" s="31"/>
    </row>
    <row r="62" spans="1:7" ht="18" customHeight="1" thickBot="1">
      <c r="A62" s="51" t="s">
        <v>68</v>
      </c>
      <c r="B62" s="26" t="s">
        <v>69</v>
      </c>
      <c r="C62" s="12"/>
      <c r="D62" s="53"/>
      <c r="E62" s="81"/>
      <c r="F62" s="124"/>
      <c r="G62" s="43"/>
    </row>
    <row r="63" spans="1:7" ht="18" customHeight="1" thickBot="1">
      <c r="A63" s="28" t="s">
        <v>51</v>
      </c>
      <c r="B63" s="16" t="s">
        <v>52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32</v>
      </c>
      <c r="B64" s="151" t="s">
        <v>89</v>
      </c>
      <c r="C64" s="113"/>
      <c r="D64" s="152"/>
      <c r="E64" s="153"/>
      <c r="F64" s="124"/>
      <c r="G64" s="154" t="s">
        <v>78</v>
      </c>
    </row>
    <row r="65" spans="1:7" ht="18" customHeight="1" thickBot="1">
      <c r="A65" s="90"/>
      <c r="B65" s="91" t="s">
        <v>90</v>
      </c>
      <c r="C65" s="11"/>
      <c r="D65" s="60"/>
      <c r="E65" s="81"/>
      <c r="F65" s="124"/>
      <c r="G65" s="43" t="s">
        <v>76</v>
      </c>
    </row>
    <row r="66" spans="1:7" ht="18" customHeight="1" thickBot="1">
      <c r="A66" s="95"/>
      <c r="B66" s="96" t="s">
        <v>91</v>
      </c>
      <c r="C66" s="44"/>
      <c r="D66" s="106"/>
      <c r="E66" s="97"/>
      <c r="F66" s="121"/>
      <c r="G66" s="32" t="s">
        <v>77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778</v>
      </c>
      <c r="D67" s="122">
        <f>SUM(D52:D63)</f>
        <v>439</v>
      </c>
      <c r="E67" s="123">
        <f>SUM(E52:E66)</f>
        <v>666</v>
      </c>
      <c r="F67" s="116">
        <f>SUM(F52:F66)</f>
        <v>666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47</v>
      </c>
    </row>
    <row r="70" spans="1:7" s="15" customFormat="1" ht="46.5" customHeight="1" thickBot="1">
      <c r="A70" s="57" t="s">
        <v>80</v>
      </c>
      <c r="B70" s="57"/>
      <c r="C70" s="57"/>
      <c r="D70" s="57"/>
      <c r="E70" s="88" t="s">
        <v>73</v>
      </c>
      <c r="F70" s="68" t="s">
        <v>74</v>
      </c>
      <c r="G70" s="57"/>
    </row>
    <row r="71" spans="1:7" ht="18" customHeight="1">
      <c r="A71" s="21" t="s">
        <v>17</v>
      </c>
      <c r="B71" s="21" t="s">
        <v>81</v>
      </c>
      <c r="C71" s="35">
        <f>SUM(C67)</f>
        <v>778</v>
      </c>
      <c r="D71" s="35">
        <f>SUM(D67)</f>
        <v>439</v>
      </c>
      <c r="E71" s="82">
        <f>SUM(E67)</f>
        <v>666</v>
      </c>
      <c r="F71" s="85">
        <f>SUM(F67)</f>
        <v>666</v>
      </c>
      <c r="G71" s="21"/>
    </row>
    <row r="72" spans="1:7" ht="18" customHeight="1">
      <c r="A72" s="27" t="s">
        <v>17</v>
      </c>
      <c r="B72" s="27" t="s">
        <v>82</v>
      </c>
      <c r="C72" s="131">
        <f>'[1]rozpočet DČ 2018'!$C$71</f>
        <v>0</v>
      </c>
      <c r="D72" s="131">
        <f>'[1]rozpočet DČ 2018'!$D$71</f>
        <v>83</v>
      </c>
      <c r="E72" s="132">
        <f>'[1]rozpočet DČ 2018'!$E$71</f>
        <v>95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83</v>
      </c>
      <c r="C73" s="137">
        <f>SUM(C48)</f>
        <v>4278</v>
      </c>
      <c r="D73" s="137">
        <f>SUM(D48)</f>
        <v>4036</v>
      </c>
      <c r="E73" s="138">
        <f>SUM(E48)</f>
        <v>4751</v>
      </c>
      <c r="F73" s="139">
        <f>SUM(F48)</f>
        <v>4751</v>
      </c>
      <c r="G73" s="140"/>
    </row>
    <row r="74" spans="1:7" ht="18" customHeight="1" thickBot="1">
      <c r="A74" s="20" t="s">
        <v>18</v>
      </c>
      <c r="B74" s="20" t="s">
        <v>84</v>
      </c>
      <c r="C74" s="134">
        <f>'[1]rozpočet DČ 2018'!$C$72</f>
        <v>0</v>
      </c>
      <c r="D74" s="134">
        <f>'[1]rozpočet DČ 2018'!$D$72</f>
        <v>10</v>
      </c>
      <c r="E74" s="135">
        <f>'[1]rozpočet DČ 2018'!$E$72</f>
        <v>15</v>
      </c>
      <c r="F74" s="136">
        <f>'[1]rozpočet DČ 2018'!$F$72</f>
        <v>0</v>
      </c>
      <c r="G74" s="20"/>
    </row>
    <row r="75" spans="1:7" s="15" customFormat="1" ht="18" customHeight="1" thickBot="1">
      <c r="A75" s="16"/>
      <c r="B75" s="38" t="s">
        <v>85</v>
      </c>
      <c r="C75" s="39">
        <f>SUM(C73-C71)</f>
        <v>3500</v>
      </c>
      <c r="D75" s="39">
        <f>SUM(D73-D71)</f>
        <v>3597</v>
      </c>
      <c r="E75" s="155">
        <f>SUM(E73-E71)</f>
        <v>4085</v>
      </c>
      <c r="F75" s="170">
        <f>SUM(F73-F71)</f>
        <v>4085</v>
      </c>
      <c r="G75" s="91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156" t="s">
        <v>66</v>
      </c>
      <c r="B78" s="156"/>
      <c r="C78" s="156"/>
      <c r="D78" s="156"/>
      <c r="E78" s="156"/>
      <c r="F78" s="156"/>
      <c r="G78" s="156"/>
    </row>
    <row r="79" spans="1:7" s="15" customFormat="1" ht="18" customHeight="1">
      <c r="A79" s="58" t="s">
        <v>94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41" t="s">
        <v>100</v>
      </c>
      <c r="B80" s="141"/>
      <c r="C80" s="33"/>
      <c r="D80" s="33"/>
      <c r="E80" s="33"/>
      <c r="F80" s="34"/>
      <c r="G80" s="14"/>
    </row>
    <row r="81" spans="1:7" s="15" customFormat="1" ht="18" customHeight="1">
      <c r="A81" s="169" t="s">
        <v>98</v>
      </c>
      <c r="B81" s="169"/>
      <c r="C81" s="33"/>
      <c r="D81" s="33"/>
      <c r="E81" s="33"/>
      <c r="F81" s="34"/>
      <c r="G81" s="14"/>
    </row>
    <row r="82" spans="1:2" ht="18" customHeight="1">
      <c r="A82" s="169" t="s">
        <v>99</v>
      </c>
      <c r="B82" s="169"/>
    </row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/>
  <protectedRanges>
    <protectedRange sqref="C2" name="Oblast10_1_1"/>
    <protectedRange sqref="C80:G82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</protectedRanges>
  <mergeCells count="8">
    <mergeCell ref="A81:B81"/>
    <mergeCell ref="A82:B82"/>
    <mergeCell ref="A78:G78"/>
    <mergeCell ref="A1:G1"/>
    <mergeCell ref="A2:B2"/>
    <mergeCell ref="C2:G2"/>
    <mergeCell ref="A5:A7"/>
    <mergeCell ref="A9:A12"/>
  </mergeCells>
  <printOptions horizontalCentered="1"/>
  <pageMargins left="0.1968503937007874" right="0.1968503937007874" top="0.5905511811023623" bottom="0.5905511811023623" header="0.31496062992125984" footer="0.31496062992125984"/>
  <pageSetup horizontalDpi="1200" verticalDpi="12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1">
      <selection activeCell="C59" sqref="C59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16384" width="9.125" style="14" customWidth="1"/>
  </cols>
  <sheetData>
    <row r="1" spans="1:7" ht="30.75" customHeight="1" thickBot="1">
      <c r="A1" s="157" t="s">
        <v>97</v>
      </c>
      <c r="B1" s="157"/>
      <c r="C1" s="157"/>
      <c r="D1" s="157"/>
      <c r="E1" s="157"/>
      <c r="F1" s="157"/>
      <c r="G1" s="157"/>
    </row>
    <row r="2" spans="1:7" ht="27.75" customHeight="1" thickBot="1">
      <c r="A2" s="158" t="s">
        <v>20</v>
      </c>
      <c r="B2" s="159"/>
      <c r="C2" s="160" t="s">
        <v>96</v>
      </c>
      <c r="D2" s="161"/>
      <c r="E2" s="161"/>
      <c r="F2" s="161"/>
      <c r="G2" s="162"/>
    </row>
    <row r="3" spans="1:7" s="15" customFormat="1" ht="51" customHeight="1" thickBot="1">
      <c r="A3" s="40" t="s">
        <v>1</v>
      </c>
      <c r="B3" s="41" t="s">
        <v>0</v>
      </c>
      <c r="C3" s="52" t="s">
        <v>72</v>
      </c>
      <c r="D3" s="52" t="s">
        <v>70</v>
      </c>
      <c r="E3" s="70" t="s">
        <v>73</v>
      </c>
      <c r="F3" s="68" t="s">
        <v>74</v>
      </c>
      <c r="G3" s="42" t="s">
        <v>71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0</v>
      </c>
      <c r="E4" s="71">
        <f>SUM(E5:E7)</f>
        <v>0</v>
      </c>
      <c r="F4" s="69">
        <f>SUM(F5:F7)</f>
        <v>0</v>
      </c>
      <c r="G4" s="9"/>
    </row>
    <row r="5" spans="1:7" ht="18" customHeight="1">
      <c r="A5" s="163" t="s">
        <v>32</v>
      </c>
      <c r="B5" s="17" t="s">
        <v>33</v>
      </c>
      <c r="C5" s="3"/>
      <c r="D5" s="100"/>
      <c r="E5" s="72"/>
      <c r="F5" s="117"/>
      <c r="G5" s="3"/>
    </row>
    <row r="6" spans="1:7" ht="18" customHeight="1">
      <c r="A6" s="164"/>
      <c r="B6" s="19" t="s">
        <v>34</v>
      </c>
      <c r="C6" s="4" t="s">
        <v>47</v>
      </c>
      <c r="D6" s="65"/>
      <c r="E6" s="73"/>
      <c r="F6" s="115"/>
      <c r="G6" s="4"/>
    </row>
    <row r="7" spans="1:7" ht="18" customHeight="1" thickBot="1">
      <c r="A7" s="165"/>
      <c r="B7" s="20" t="s">
        <v>35</v>
      </c>
      <c r="C7" s="7"/>
      <c r="D7" s="101"/>
      <c r="E7" s="74"/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166" t="s">
        <v>32</v>
      </c>
      <c r="B9" s="21" t="s">
        <v>36</v>
      </c>
      <c r="C9" s="3"/>
      <c r="D9" s="61"/>
      <c r="E9" s="76"/>
      <c r="F9" s="117"/>
      <c r="G9" s="3"/>
    </row>
    <row r="10" spans="1:7" ht="18" customHeight="1">
      <c r="A10" s="167"/>
      <c r="B10" s="19" t="s">
        <v>37</v>
      </c>
      <c r="C10" s="6"/>
      <c r="D10" s="100"/>
      <c r="E10" s="72"/>
      <c r="F10" s="114"/>
      <c r="G10" s="6"/>
    </row>
    <row r="11" spans="1:7" ht="18" customHeight="1">
      <c r="A11" s="167"/>
      <c r="B11" s="19" t="s">
        <v>38</v>
      </c>
      <c r="C11" s="4"/>
      <c r="D11" s="65"/>
      <c r="E11" s="73"/>
      <c r="F11" s="115"/>
      <c r="G11" s="4"/>
    </row>
    <row r="12" spans="1:7" ht="18" customHeight="1" thickBot="1">
      <c r="A12" s="168"/>
      <c r="B12" s="20" t="s">
        <v>39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>
        <v>10</v>
      </c>
      <c r="E13" s="71">
        <v>15</v>
      </c>
      <c r="F13" s="116"/>
      <c r="G13" s="9"/>
    </row>
    <row r="14" spans="1:7" s="1" customFormat="1" ht="18" customHeight="1" thickBot="1">
      <c r="A14" s="45" t="s">
        <v>55</v>
      </c>
      <c r="B14" s="23" t="s">
        <v>56</v>
      </c>
      <c r="C14" s="9"/>
      <c r="D14" s="99"/>
      <c r="E14" s="71"/>
      <c r="F14" s="116"/>
      <c r="G14" s="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57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32</v>
      </c>
      <c r="B20" s="21" t="s">
        <v>40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41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35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32</v>
      </c>
      <c r="B24" s="59" t="s">
        <v>42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43</v>
      </c>
      <c r="C25" s="4"/>
      <c r="D25" s="65"/>
      <c r="E25" s="73"/>
      <c r="F25" s="115"/>
      <c r="G25" s="65"/>
    </row>
    <row r="26" spans="1:7" ht="18" customHeight="1">
      <c r="A26" s="55"/>
      <c r="B26" s="55" t="s">
        <v>44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45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28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29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61</v>
      </c>
      <c r="B34" s="16" t="s">
        <v>25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30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58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31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62</v>
      </c>
      <c r="B38" s="16" t="s">
        <v>53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59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54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48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60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67</v>
      </c>
      <c r="B43" s="16" t="s">
        <v>65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46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75</v>
      </c>
      <c r="B45" s="16" t="s">
        <v>92</v>
      </c>
      <c r="C45" s="11"/>
      <c r="D45" s="60"/>
      <c r="E45" s="75"/>
      <c r="F45" s="113"/>
      <c r="G45" s="92" t="s">
        <v>76</v>
      </c>
    </row>
    <row r="46" spans="1:7" s="15" customFormat="1" ht="18" customHeight="1" thickBot="1">
      <c r="A46" s="45" t="s">
        <v>75</v>
      </c>
      <c r="B46" s="22" t="s">
        <v>93</v>
      </c>
      <c r="C46" s="62"/>
      <c r="D46" s="105"/>
      <c r="E46" s="79"/>
      <c r="F46" s="120"/>
      <c r="G46" s="89" t="s">
        <v>77</v>
      </c>
    </row>
    <row r="47" spans="1:7" s="15" customFormat="1" ht="18" customHeight="1" thickBot="1">
      <c r="A47" s="29"/>
      <c r="B47" s="29" t="s">
        <v>49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10</v>
      </c>
      <c r="E48" s="71">
        <f>SUM(E4,E8,E13:E19,E23,E28:E47)</f>
        <v>15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72</v>
      </c>
      <c r="D51" s="52" t="s">
        <v>70</v>
      </c>
      <c r="E51" s="70" t="s">
        <v>73</v>
      </c>
      <c r="F51" s="68" t="s">
        <v>74</v>
      </c>
      <c r="G51" s="42" t="s">
        <v>71</v>
      </c>
    </row>
    <row r="52" spans="1:7" s="15" customFormat="1" ht="18" customHeight="1" thickBot="1">
      <c r="A52" s="30">
        <v>602</v>
      </c>
      <c r="B52" s="16" t="s">
        <v>22</v>
      </c>
      <c r="C52" s="11"/>
      <c r="D52" s="60">
        <v>65</v>
      </c>
      <c r="E52" s="75">
        <v>70</v>
      </c>
      <c r="F52" s="113"/>
      <c r="G52" s="16"/>
    </row>
    <row r="53" spans="1:7" s="15" customFormat="1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101</v>
      </c>
      <c r="C54" s="11"/>
      <c r="D54" s="60">
        <v>18</v>
      </c>
      <c r="E54" s="75">
        <v>25</v>
      </c>
      <c r="F54" s="113"/>
      <c r="G54" s="16"/>
    </row>
    <row r="55" spans="1:7" s="15" customFormat="1" ht="18" customHeight="1" thickBot="1">
      <c r="A55" s="28">
        <v>609</v>
      </c>
      <c r="B55" s="16" t="s">
        <v>24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50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25</v>
      </c>
      <c r="C57" s="11"/>
      <c r="D57" s="60"/>
      <c r="E57" s="75"/>
      <c r="F57" s="113"/>
      <c r="G57" s="31"/>
    </row>
    <row r="58" spans="1:7" ht="18" customHeight="1" thickBot="1">
      <c r="A58" s="45" t="s">
        <v>63</v>
      </c>
      <c r="B58" s="22" t="s">
        <v>64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26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27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68</v>
      </c>
      <c r="B62" s="26" t="s">
        <v>69</v>
      </c>
      <c r="C62" s="12"/>
      <c r="D62" s="53"/>
      <c r="E62" s="81"/>
      <c r="F62" s="124"/>
      <c r="G62" s="43"/>
    </row>
    <row r="63" spans="1:7" ht="18" customHeight="1" thickBot="1">
      <c r="A63" s="28" t="s">
        <v>51</v>
      </c>
      <c r="B63" s="16" t="s">
        <v>52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32</v>
      </c>
      <c r="B64" s="125" t="s">
        <v>89</v>
      </c>
      <c r="C64" s="126"/>
      <c r="D64" s="127"/>
      <c r="E64" s="128"/>
      <c r="F64" s="129"/>
      <c r="G64" s="130" t="s">
        <v>79</v>
      </c>
    </row>
    <row r="65" spans="1:7" ht="18" customHeight="1" thickBot="1">
      <c r="A65" s="90"/>
      <c r="B65" s="91" t="s">
        <v>90</v>
      </c>
      <c r="C65" s="11"/>
      <c r="D65" s="60"/>
      <c r="E65" s="81"/>
      <c r="F65" s="124"/>
      <c r="G65" s="43" t="s">
        <v>76</v>
      </c>
    </row>
    <row r="66" spans="1:7" ht="18" customHeight="1" thickBot="1">
      <c r="A66" s="95"/>
      <c r="B66" s="96" t="s">
        <v>91</v>
      </c>
      <c r="C66" s="44"/>
      <c r="D66" s="106"/>
      <c r="E66" s="97"/>
      <c r="F66" s="121"/>
      <c r="G66" s="32" t="s">
        <v>77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SUM(C52:C66)</f>
        <v>0</v>
      </c>
      <c r="D67" s="122">
        <f>SUM(D52:D66)</f>
        <v>83</v>
      </c>
      <c r="E67" s="123">
        <f>SUM(E52:E66)</f>
        <v>95</v>
      </c>
      <c r="F67" s="116">
        <f>SUM(F52:F66)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47</v>
      </c>
    </row>
    <row r="70" spans="1:7" s="15" customFormat="1" ht="46.5" customHeight="1" thickBot="1">
      <c r="A70" s="57" t="s">
        <v>86</v>
      </c>
      <c r="B70" s="57"/>
      <c r="C70" s="57"/>
      <c r="D70" s="57"/>
      <c r="E70" s="88" t="s">
        <v>73</v>
      </c>
      <c r="F70" s="68" t="s">
        <v>74</v>
      </c>
      <c r="G70" s="57"/>
    </row>
    <row r="71" spans="1:7" ht="18" customHeight="1">
      <c r="A71" s="21" t="s">
        <v>17</v>
      </c>
      <c r="B71" s="21" t="s">
        <v>82</v>
      </c>
      <c r="C71" s="35">
        <f>SUM(C67)</f>
        <v>0</v>
      </c>
      <c r="D71" s="35">
        <f>SUM(D67)</f>
        <v>83</v>
      </c>
      <c r="E71" s="82">
        <f>SUM(E67)</f>
        <v>95</v>
      </c>
      <c r="F71" s="85">
        <f>SUM(F67)</f>
        <v>0</v>
      </c>
      <c r="G71" s="21"/>
    </row>
    <row r="72" spans="1:7" ht="18" customHeight="1" thickBot="1">
      <c r="A72" s="36" t="s">
        <v>18</v>
      </c>
      <c r="B72" s="36" t="s">
        <v>87</v>
      </c>
      <c r="C72" s="37">
        <f>SUM(C48)</f>
        <v>0</v>
      </c>
      <c r="D72" s="37">
        <f>SUM(D48)</f>
        <v>10</v>
      </c>
      <c r="E72" s="83">
        <f>SUM(E48)</f>
        <v>15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88</v>
      </c>
      <c r="C73" s="39">
        <f>SUM(C72-C71)</f>
        <v>0</v>
      </c>
      <c r="D73" s="39">
        <f>SUM(D72-D71)</f>
        <v>-73</v>
      </c>
      <c r="E73" s="84">
        <f>SUM(E72-E71)</f>
        <v>-80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156" t="s">
        <v>66</v>
      </c>
      <c r="B76" s="156"/>
      <c r="C76" s="156"/>
      <c r="D76" s="156"/>
      <c r="E76" s="156"/>
      <c r="F76" s="156"/>
      <c r="G76" s="156"/>
    </row>
    <row r="77" spans="1:7" s="15" customFormat="1" ht="18" customHeight="1">
      <c r="A77" s="58" t="s">
        <v>94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2" ht="18" customHeight="1">
      <c r="A80" s="141" t="s">
        <v>100</v>
      </c>
      <c r="B80" s="141"/>
    </row>
    <row r="81" spans="1:2" ht="18" customHeight="1">
      <c r="A81" s="169" t="s">
        <v>98</v>
      </c>
      <c r="B81" s="169"/>
    </row>
    <row r="82" spans="1:2" ht="18" customHeight="1">
      <c r="A82" s="169" t="s">
        <v>99</v>
      </c>
      <c r="B82" s="169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  <protectedRange sqref="C80:G82" name="Oblast9_1"/>
  </protectedRanges>
  <mergeCells count="8">
    <mergeCell ref="A81:B81"/>
    <mergeCell ref="A82:B82"/>
    <mergeCell ref="A1:G1"/>
    <mergeCell ref="A2:B2"/>
    <mergeCell ref="C2:G2"/>
    <mergeCell ref="A5:A7"/>
    <mergeCell ref="A9:A12"/>
    <mergeCell ref="A76:G76"/>
  </mergeCells>
  <printOptions horizontalCentered="1"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1" sqref="J4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2017-10-05T08:01:57Z</cp:lastPrinted>
  <dcterms:created xsi:type="dcterms:W3CDTF">1997-01-24T11:07:25Z</dcterms:created>
  <dcterms:modified xsi:type="dcterms:W3CDTF">2017-11-27T14:35:29Z</dcterms:modified>
  <cp:category/>
  <cp:version/>
  <cp:contentType/>
  <cp:contentStatus/>
</cp:coreProperties>
</file>