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List1" sheetId="1" r:id="rId1"/>
    <sheet name="List2" sheetId="2" r:id="rId2"/>
    <sheet name="List3" sheetId="3" r:id="rId3"/>
    <sheet name="List5" sheetId="4" r:id="rId4"/>
    <sheet name="List4" sheetId="5" r:id="rId5"/>
    <sheet name="List6" sheetId="6" r:id="rId6"/>
  </sheets>
  <definedNames>
    <definedName name="_xlnm.Print_Titles" localSheetId="4">'List4'!$3:$4</definedName>
    <definedName name="_xlnm.Print_Area" localSheetId="4">'List4'!$A$1:$H$119</definedName>
  </definedNames>
  <calcPr fullCalcOnLoad="1"/>
</workbook>
</file>

<file path=xl/sharedStrings.xml><?xml version="1.0" encoding="utf-8"?>
<sst xmlns="http://schemas.openxmlformats.org/spreadsheetml/2006/main" count="328" uniqueCount="270">
  <si>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</si>
  <si>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</si>
  <si>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</si>
  <si>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</si>
  <si>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</si>
  <si>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</si>
  <si>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</si>
  <si>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</si>
  <si>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</si>
  <si>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</si>
  <si>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</si>
  <si>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</si>
  <si>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</si>
  <si>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</si>
  <si>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</si>
  <si>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</si>
  <si>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</si>
  <si>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</si>
  <si>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</si>
  <si>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</si>
  <si>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</si>
  <si>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</si>
  <si>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</si>
  <si>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</si>
  <si>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</si>
  <si>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</si>
  <si>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</si>
  <si>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</si>
  <si>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</si>
  <si>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</si>
  <si>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</si>
  <si>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</si>
  <si>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</si>
  <si>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</si>
  <si>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</si>
  <si>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</si>
  <si>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</si>
  <si>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</si>
  <si>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</si>
  <si>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</si>
  <si>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</si>
  <si>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</si>
  <si>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</si>
  <si>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</si>
  <si>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</si>
  <si>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</si>
  <si>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</si>
  <si>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</si>
  <si>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</si>
  <si>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</si>
  <si>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</si>
  <si>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</si>
  <si>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</si>
  <si>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</si>
  <si>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</si>
  <si>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</si>
  <si>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</si>
  <si>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</si>
  <si>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</si>
  <si>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</si>
  <si>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>ROK 2005 (k 20.6.2005)</t>
  </si>
  <si>
    <t>kanalizace Hliniště - inv.dotace SVaK</t>
  </si>
  <si>
    <t>7.MŠ - zateplení, okna</t>
  </si>
  <si>
    <t>úprava garáže Záchr.služby</t>
  </si>
  <si>
    <t>zim.stadion - chlazení</t>
  </si>
  <si>
    <t>nová ZŠ - pozastávka,hřiště</t>
  </si>
  <si>
    <t>koupě budovy pro potřeby úřadu</t>
  </si>
  <si>
    <t>oplocení skládky TKO</t>
  </si>
  <si>
    <t>prům.zóna Jidášky</t>
  </si>
  <si>
    <r>
      <t>obytný soubor RD Hliniště (</t>
    </r>
    <r>
      <rPr>
        <sz val="8"/>
        <rFont val="Arial CE"/>
        <family val="2"/>
      </rPr>
      <t>vč.výk.pozemků</t>
    </r>
    <r>
      <rPr>
        <sz val="10"/>
        <rFont val="Arial CE"/>
        <family val="0"/>
      </rPr>
      <t>)</t>
    </r>
  </si>
  <si>
    <t>napojení vody do rybníka Olší</t>
  </si>
  <si>
    <t>rekonstrukce koupaliště Palouky</t>
  </si>
  <si>
    <t>příjezd do prům.zóny Čechovy sady</t>
  </si>
  <si>
    <t>plynofikace Hrbov</t>
  </si>
  <si>
    <t>infrastruktura pro RD ul.J.Zahradníčka</t>
  </si>
  <si>
    <t>křižovatka Nad Gymnáziem-odb.pruhy</t>
  </si>
  <si>
    <t>ul.Hornoměstská-aut.zastávky</t>
  </si>
  <si>
    <t>ostatní - pol.6... (tech.zhodnocení, rekon-</t>
  </si>
  <si>
    <t>strukce, inv.úroky,inv.dotace,příspěvky ap.)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</si>
  <si>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</si>
  <si>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</si>
  <si>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</si>
  <si>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</si>
  <si>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</si>
  <si>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</si>
  <si>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</si>
  <si>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</si>
  <si>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</si>
  <si>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</si>
  <si>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</si>
  <si>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</si>
  <si>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</si>
  <si>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</si>
  <si>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</si>
  <si>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</si>
  <si>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</si>
  <si>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</si>
  <si>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</si>
  <si>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</si>
  <si>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</si>
  <si>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</si>
  <si>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</si>
  <si>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</si>
  <si>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</si>
  <si>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</si>
  <si>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</si>
  <si>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</si>
  <si>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</si>
  <si>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</si>
  <si>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</si>
  <si>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</si>
  <si>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>Skládka TKO - oplocení</t>
  </si>
  <si>
    <t>Prům.zóna Jidášky - infrastruktura, prodloužení ...</t>
  </si>
  <si>
    <t>Územní plán města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</si>
  <si>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</si>
  <si>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</si>
  <si>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</si>
  <si>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</si>
  <si>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</si>
  <si>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</si>
  <si>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</si>
  <si>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</si>
  <si>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</si>
  <si>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</si>
  <si>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</si>
  <si>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</si>
  <si>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</si>
  <si>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</si>
  <si>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</si>
  <si>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</si>
  <si>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</si>
  <si>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</si>
  <si>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</si>
  <si>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</si>
  <si>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</si>
  <si>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</si>
  <si>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</si>
  <si>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</si>
  <si>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</si>
  <si>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</si>
  <si>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</si>
  <si>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</si>
  <si>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Pitná voda - rezerva</t>
  </si>
  <si>
    <t>Bytové hospodářství-investiční úroky z byt.domů</t>
  </si>
  <si>
    <t>Metropolitní síť - dotace</t>
  </si>
  <si>
    <t>USPOŘÁDANÉ PODLE §</t>
  </si>
  <si>
    <t>Správa - výdaje z dotace na reformu z min.let</t>
  </si>
  <si>
    <t>Koupě spořitelny  (z dotace na reformu z min.let)</t>
  </si>
  <si>
    <t>celkem investice 2005</t>
  </si>
  <si>
    <t>celkem investice k 20.6.2005</t>
  </si>
  <si>
    <t>celkem investice r.2004</t>
  </si>
  <si>
    <t>celkem investice r.2003</t>
  </si>
  <si>
    <t>Kanalizace Hliniště - investiční dotace SVaK</t>
  </si>
  <si>
    <t>metropolitní síť</t>
  </si>
  <si>
    <t>PŘEHLED INVESTIC MĚSTA VELKÉ MEZIŘÍČÍ V LETECH 2003, 2004, 2005,2006 v tis.Kč</t>
  </si>
  <si>
    <t>rozp.</t>
  </si>
  <si>
    <t>zákl.</t>
  </si>
  <si>
    <t>protipovodňová ochrana města</t>
  </si>
  <si>
    <t>kamerový systém města</t>
  </si>
  <si>
    <t>Opravy-položka 5171 neinvestiční</t>
  </si>
  <si>
    <t>mateřské školy</t>
  </si>
  <si>
    <t>základní školy</t>
  </si>
  <si>
    <t>spojov.chodník Třebíčská-Družstevní</t>
  </si>
  <si>
    <t>prodloužení chodníku u školy Mostiště</t>
  </si>
  <si>
    <t>dopravní značení</t>
  </si>
  <si>
    <t>prodloužení vodov.řadu ul.Sportovní</t>
  </si>
  <si>
    <t>tenisový kurt Mostiště</t>
  </si>
  <si>
    <t>dopravní hřiště u ZŠ Oslavická</t>
  </si>
  <si>
    <t>smuteční síň hřbitova</t>
  </si>
  <si>
    <t>územní plán města</t>
  </si>
  <si>
    <t>veřejné WC na Rozkoši</t>
  </si>
  <si>
    <t>komunikace  (včetně prací provedených TS)</t>
  </si>
  <si>
    <t>odv. a čištění odpadních vod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</si>
  <si>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</si>
  <si>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</si>
  <si>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</si>
  <si>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</si>
  <si>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</si>
  <si>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</si>
  <si>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</si>
  <si>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</si>
  <si>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</si>
  <si>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</si>
  <si>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</si>
  <si>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</si>
  <si>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</si>
  <si>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</si>
  <si>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§</t>
  </si>
  <si>
    <t>RS</t>
  </si>
  <si>
    <t>RU</t>
  </si>
  <si>
    <t>skut.</t>
  </si>
  <si>
    <t>vlastní prostř.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</si>
  <si>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</si>
  <si>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</si>
  <si>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</si>
  <si>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</si>
  <si>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</si>
  <si>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</si>
  <si>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</si>
  <si>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</si>
  <si>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</si>
  <si>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</si>
  <si>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</si>
  <si>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</si>
  <si>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</si>
  <si>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</si>
  <si>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</si>
  <si>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</si>
  <si>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</si>
  <si>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</si>
  <si>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</si>
  <si>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</si>
  <si>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Komenského-zasíť.budovy,energ.audit</t>
  </si>
  <si>
    <t>ZŠ Lhotky-podklad k žádosti o dotaci z EU</t>
  </si>
  <si>
    <t>ZŠ Mostiště-půdní vestavba</t>
  </si>
  <si>
    <t>ZŠ Oslavická-sprcha,dosíťování,en.audit</t>
  </si>
  <si>
    <t>šk.hřiště u has.zbrojnice</t>
  </si>
  <si>
    <t>ZŠ Oslavická-lapač tuků</t>
  </si>
  <si>
    <t>ZŠ Sokolovská-aktual.energet.auditu</t>
  </si>
  <si>
    <t>ZŠ Sokolovská-gr.program "rozvoj ICT metod"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</si>
  <si>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</si>
  <si>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</si>
  <si>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</si>
  <si>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</si>
  <si>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</si>
  <si>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</si>
  <si>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Lhotky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</si>
  <si>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</si>
  <si>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</si>
  <si>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</si>
  <si>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</si>
  <si>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</si>
  <si>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</si>
  <si>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</si>
  <si>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</si>
  <si>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plynofikace ul.Vrchovecká</t>
  </si>
  <si>
    <t>filtrač.zařízení ke kašně,autom.dopoušť.vody</t>
  </si>
  <si>
    <t>pořízení váhy na skládku TKO</t>
  </si>
  <si>
    <t>sklad pro nakládání s bioodpadem</t>
  </si>
  <si>
    <t>pasport zeleně</t>
  </si>
  <si>
    <t>Stacionář-inv.příspěvek na rekonstrukci</t>
  </si>
  <si>
    <t>bezpečnost-kamery</t>
  </si>
  <si>
    <t>činnost místní správy - budova Spořitelny</t>
  </si>
  <si>
    <t>činnost místní správy-programy,telef.ústředna</t>
  </si>
  <si>
    <t xml:space="preserve">ROK 2009 (do 31.12.2009) </t>
  </si>
  <si>
    <t>záchytný rošt MK Fajtův kopec</t>
  </si>
  <si>
    <t>ZŠ Sokolovská-vybavení jazyk.učebny</t>
  </si>
  <si>
    <t>ZŠ Školní-dozvuk přírodopis,akust.studie</t>
  </si>
  <si>
    <t>ZŠ Školní-hřiště pozastávka</t>
  </si>
  <si>
    <t>ZŠ Lhotky-dotace na investice</t>
  </si>
  <si>
    <t>ZŠ Školní - interaktivní tabule</t>
  </si>
  <si>
    <t>;</t>
  </si>
  <si>
    <t>prodloužení VO Mostiště</t>
  </si>
  <si>
    <t>směn.sml.s Jednotou-plot,podezd.,plocha</t>
  </si>
  <si>
    <t>gr.progr."generel bezbariér.tras" r.2008</t>
  </si>
  <si>
    <t>skladový kontejner-Olší n.0slavou</t>
  </si>
  <si>
    <t>hasiči-čerpadlo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</si>
  <si>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</si>
  <si>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</si>
  <si>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</si>
  <si>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</si>
  <si>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</si>
  <si>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</si>
  <si>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investice k 31.12.2009</t>
  </si>
  <si>
    <t>celkem opravy k 31.12.2009</t>
  </si>
  <si>
    <t>profinancováno</t>
  </si>
  <si>
    <t xml:space="preserve">                                    z toho</t>
  </si>
  <si>
    <t>PŘEHLED INVESTIC REALIZOVANÝCH V ROCE 2009</t>
  </si>
  <si>
    <t xml:space="preserve">     Příloha č. 9</t>
  </si>
  <si>
    <t>PŘEHLED OPRAV PROVEDENÝCH V ROCE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</si>
</sst>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/>
    </xf>
    <xf numFmtId="4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33" xfId="0" applyNumberFormat="1" applyBorder="1" applyAlignment="1">
      <alignment/>
    </xf>
    <xf numFmtId="0" fontId="1" fillId="0" borderId="25" xfId="0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3" fontId="1" fillId="33" borderId="50" xfId="0" applyNumberFormat="1" applyFont="1" applyFill="1" applyBorder="1" applyAlignment="1">
      <alignment/>
    </xf>
    <xf numFmtId="4" fontId="1" fillId="33" borderId="51" xfId="0" applyNumberFormat="1" applyFont="1" applyFill="1" applyBorder="1" applyAlignment="1">
      <alignment/>
    </xf>
    <xf numFmtId="3" fontId="1" fillId="33" borderId="5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38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0" fontId="5" fillId="0" borderId="26" xfId="0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4" xfId="0" applyFont="1" applyFill="1" applyBorder="1" applyAlignment="1">
      <alignment/>
    </xf>
    <xf numFmtId="4" fontId="6" fillId="0" borderId="54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7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24" xfId="0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6" fillId="0" borderId="57" xfId="0" applyFont="1" applyBorder="1" applyAlignment="1">
      <alignment/>
    </xf>
    <xf numFmtId="0" fontId="6" fillId="0" borderId="48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0" borderId="60" xfId="0" applyNumberFormat="1" applyFont="1" applyFill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6" fillId="0" borderId="62" xfId="0" applyFont="1" applyBorder="1" applyAlignment="1">
      <alignment/>
    </xf>
    <xf numFmtId="0" fontId="6" fillId="0" borderId="43" xfId="0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0" fontId="5" fillId="35" borderId="63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4" fontId="6" fillId="0" borderId="31" xfId="0" applyNumberFormat="1" applyFont="1" applyBorder="1" applyAlignment="1">
      <alignment/>
    </xf>
    <xf numFmtId="4" fontId="6" fillId="36" borderId="0" xfId="0" applyNumberFormat="1" applyFont="1" applyFill="1" applyAlignment="1">
      <alignment/>
    </xf>
    <xf numFmtId="4" fontId="5" fillId="36" borderId="38" xfId="0" applyNumberFormat="1" applyFont="1" applyFill="1" applyBorder="1" applyAlignment="1">
      <alignment/>
    </xf>
    <xf numFmtId="4" fontId="5" fillId="36" borderId="26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4" fontId="6" fillId="36" borderId="22" xfId="0" applyNumberFormat="1" applyFont="1" applyFill="1" applyBorder="1" applyAlignment="1">
      <alignment/>
    </xf>
    <xf numFmtId="4" fontId="6" fillId="36" borderId="23" xfId="0" applyNumberFormat="1" applyFont="1" applyFill="1" applyBorder="1" applyAlignment="1">
      <alignment/>
    </xf>
    <xf numFmtId="4" fontId="6" fillId="36" borderId="24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0" fontId="6" fillId="36" borderId="48" xfId="0" applyFont="1" applyFill="1" applyBorder="1" applyAlignment="1">
      <alignment/>
    </xf>
    <xf numFmtId="4" fontId="6" fillId="36" borderId="16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0" fontId="6" fillId="36" borderId="22" xfId="0" applyFont="1" applyFill="1" applyBorder="1" applyAlignment="1">
      <alignment/>
    </xf>
    <xf numFmtId="4" fontId="6" fillId="36" borderId="32" xfId="0" applyNumberFormat="1" applyFont="1" applyFill="1" applyBorder="1" applyAlignment="1">
      <alignment/>
    </xf>
    <xf numFmtId="4" fontId="6" fillId="36" borderId="34" xfId="0" applyNumberFormat="1" applyFont="1" applyFill="1" applyBorder="1" applyAlignment="1">
      <alignment/>
    </xf>
    <xf numFmtId="4" fontId="6" fillId="36" borderId="18" xfId="0" applyNumberFormat="1" applyFont="1" applyFill="1" applyBorder="1" applyAlignment="1">
      <alignment/>
    </xf>
    <xf numFmtId="0" fontId="6" fillId="36" borderId="23" xfId="0" applyFon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/>
    </xf>
    <xf numFmtId="4" fontId="6" fillId="36" borderId="19" xfId="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4" fontId="6" fillId="0" borderId="49" xfId="0" applyNumberFormat="1" applyFont="1" applyBorder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3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36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0" borderId="4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43" xfId="0" applyFont="1" applyBorder="1" applyAlignment="1">
      <alignment/>
    </xf>
    <xf numFmtId="4" fontId="6" fillId="36" borderId="64" xfId="0" applyNumberFormat="1" applyFont="1" applyFill="1" applyBorder="1" applyAlignment="1">
      <alignment/>
    </xf>
    <xf numFmtId="4" fontId="6" fillId="36" borderId="65" xfId="0" applyNumberFormat="1" applyFont="1" applyFill="1" applyBorder="1" applyAlignment="1">
      <alignment/>
    </xf>
    <xf numFmtId="4" fontId="6" fillId="0" borderId="64" xfId="0" applyNumberFormat="1" applyFont="1" applyBorder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4" fontId="7" fillId="37" borderId="10" xfId="0" applyNumberFormat="1" applyFont="1" applyFill="1" applyBorder="1" applyAlignment="1">
      <alignment/>
    </xf>
    <xf numFmtId="4" fontId="7" fillId="37" borderId="30" xfId="0" applyNumberFormat="1" applyFont="1" applyFill="1" applyBorder="1" applyAlignment="1">
      <alignment/>
    </xf>
    <xf numFmtId="0" fontId="7" fillId="37" borderId="63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4" fontId="7" fillId="37" borderId="11" xfId="0" applyNumberFormat="1" applyFont="1" applyFill="1" applyBorder="1" applyAlignment="1">
      <alignment/>
    </xf>
    <xf numFmtId="4" fontId="7" fillId="37" borderId="1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1.625" style="2" bestFit="1" customWidth="1"/>
    <col min="3" max="3" width="10.375" style="2" bestFit="1" customWidth="1"/>
    <col min="4" max="4" width="7.625" style="6" bestFit="1" customWidth="1"/>
    <col min="5" max="5" width="10.375" style="2" bestFit="1" customWidth="1"/>
    <col min="6" max="6" width="9.25390625" style="6" bestFit="1" customWidth="1"/>
    <col min="8" max="8" width="10.375" style="0" bestFit="1" customWidth="1"/>
    <col min="10" max="10" width="10.375" style="0" bestFit="1" customWidth="1"/>
  </cols>
  <sheetData>
    <row r="1" ht="12.75">
      <c r="A1" s="35" t="s">
        <v>154</v>
      </c>
    </row>
    <row r="2" ht="13.5" thickBot="1"/>
    <row r="3" spans="1:6" s="35" customFormat="1" ht="12.75">
      <c r="A3" s="36" t="s">
        <v>0</v>
      </c>
      <c r="B3" s="37" t="s">
        <v>1</v>
      </c>
      <c r="C3" s="37" t="s">
        <v>40</v>
      </c>
      <c r="D3" s="38" t="s">
        <v>4</v>
      </c>
      <c r="E3" s="39"/>
      <c r="F3" s="40"/>
    </row>
    <row r="4" spans="1:6" s="35" customFormat="1" ht="13.5" thickBot="1">
      <c r="A4" s="21"/>
      <c r="B4" s="28" t="s">
        <v>2</v>
      </c>
      <c r="C4" s="28" t="s">
        <v>3</v>
      </c>
      <c r="D4" s="41" t="s">
        <v>5</v>
      </c>
      <c r="E4" s="42" t="s">
        <v>6</v>
      </c>
      <c r="F4" s="43" t="s">
        <v>7</v>
      </c>
    </row>
    <row r="5" spans="1:6" ht="13.5" thickBot="1">
      <c r="A5" s="78" t="s">
        <v>10</v>
      </c>
      <c r="B5" s="34"/>
      <c r="C5" s="34"/>
      <c r="D5" s="7"/>
      <c r="E5" s="3"/>
      <c r="F5" s="8"/>
    </row>
    <row r="6" spans="1:6" ht="12.75">
      <c r="A6" s="17" t="s">
        <v>8</v>
      </c>
      <c r="B6" s="22">
        <v>1151.7</v>
      </c>
      <c r="C6" s="22">
        <v>1151.7</v>
      </c>
      <c r="D6" s="29">
        <v>0</v>
      </c>
      <c r="E6" s="4">
        <v>1151.7</v>
      </c>
      <c r="F6" s="13">
        <v>0</v>
      </c>
    </row>
    <row r="7" spans="1:6" ht="12.75">
      <c r="A7" s="18" t="s">
        <v>9</v>
      </c>
      <c r="B7" s="23">
        <v>968.2</v>
      </c>
      <c r="C7" s="23">
        <v>968.2</v>
      </c>
      <c r="D7" s="30">
        <v>0</v>
      </c>
      <c r="E7" s="5">
        <v>968.2</v>
      </c>
      <c r="F7" s="14">
        <v>0</v>
      </c>
    </row>
    <row r="8" spans="1:6" ht="12.75">
      <c r="A8" s="18" t="s">
        <v>11</v>
      </c>
      <c r="B8" s="23">
        <v>4038</v>
      </c>
      <c r="C8" s="23">
        <v>1058</v>
      </c>
      <c r="D8" s="30">
        <v>0</v>
      </c>
      <c r="E8" s="5">
        <v>1058</v>
      </c>
      <c r="F8" s="14">
        <v>0</v>
      </c>
    </row>
    <row r="9" spans="1:6" ht="12.75">
      <c r="A9" s="18" t="s">
        <v>12</v>
      </c>
      <c r="B9" s="23">
        <v>1650</v>
      </c>
      <c r="C9" s="23">
        <v>1660</v>
      </c>
      <c r="D9" s="30">
        <v>0</v>
      </c>
      <c r="E9" s="5">
        <v>1660</v>
      </c>
      <c r="F9" s="14">
        <v>0</v>
      </c>
    </row>
    <row r="10" spans="1:6" ht="12.75">
      <c r="A10" s="18" t="s">
        <v>13</v>
      </c>
      <c r="B10" s="23">
        <v>430</v>
      </c>
      <c r="C10" s="23">
        <v>429</v>
      </c>
      <c r="D10" s="30">
        <v>0</v>
      </c>
      <c r="E10" s="5">
        <v>429</v>
      </c>
      <c r="F10" s="14">
        <v>0</v>
      </c>
    </row>
    <row r="11" spans="1:6" ht="12.75">
      <c r="A11" s="18" t="s">
        <v>14</v>
      </c>
      <c r="B11" s="23">
        <v>60</v>
      </c>
      <c r="C11" s="23">
        <v>60</v>
      </c>
      <c r="D11" s="30">
        <v>0</v>
      </c>
      <c r="E11" s="5">
        <v>60</v>
      </c>
      <c r="F11" s="14">
        <v>0</v>
      </c>
    </row>
    <row r="12" spans="1:6" ht="12.75">
      <c r="A12" s="18" t="s">
        <v>15</v>
      </c>
      <c r="B12" s="23">
        <v>360</v>
      </c>
      <c r="C12" s="23">
        <v>246</v>
      </c>
      <c r="D12" s="30">
        <v>0</v>
      </c>
      <c r="E12" s="5">
        <v>246</v>
      </c>
      <c r="F12" s="14">
        <v>0</v>
      </c>
    </row>
    <row r="13" spans="1:6" ht="12.75">
      <c r="A13" s="18" t="s">
        <v>16</v>
      </c>
      <c r="B13" s="23">
        <v>1500</v>
      </c>
      <c r="C13" s="23">
        <v>1449</v>
      </c>
      <c r="D13" s="30">
        <v>0</v>
      </c>
      <c r="E13" s="5">
        <v>1449</v>
      </c>
      <c r="F13" s="14">
        <v>0</v>
      </c>
    </row>
    <row r="14" spans="1:6" ht="12.75">
      <c r="A14" s="18" t="s">
        <v>17</v>
      </c>
      <c r="B14" s="23">
        <v>404</v>
      </c>
      <c r="C14" s="23">
        <v>404</v>
      </c>
      <c r="D14" s="30">
        <v>0</v>
      </c>
      <c r="E14" s="5">
        <v>404</v>
      </c>
      <c r="F14" s="14">
        <v>0</v>
      </c>
    </row>
    <row r="15" spans="1:6" ht="12.75">
      <c r="A15" s="18" t="s">
        <v>18</v>
      </c>
      <c r="B15" s="23">
        <v>53561.2</v>
      </c>
      <c r="C15" s="23">
        <v>53801</v>
      </c>
      <c r="D15" s="30">
        <v>50062</v>
      </c>
      <c r="E15" s="5">
        <f>SUM(C15-D15)</f>
        <v>3739</v>
      </c>
      <c r="F15" s="14">
        <v>0</v>
      </c>
    </row>
    <row r="16" spans="1:6" ht="12.75">
      <c r="A16" s="18" t="s">
        <v>19</v>
      </c>
      <c r="B16" s="23">
        <v>1300</v>
      </c>
      <c r="C16" s="23">
        <v>1201</v>
      </c>
      <c r="D16" s="30">
        <v>0</v>
      </c>
      <c r="E16" s="5">
        <v>1201</v>
      </c>
      <c r="F16" s="14">
        <v>0</v>
      </c>
    </row>
    <row r="17" spans="1:6" ht="12.75">
      <c r="A17" s="18" t="s">
        <v>20</v>
      </c>
      <c r="B17" s="23">
        <v>2931.8</v>
      </c>
      <c r="C17" s="23">
        <v>2810</v>
      </c>
      <c r="D17" s="30">
        <v>0</v>
      </c>
      <c r="E17" s="5">
        <v>2810</v>
      </c>
      <c r="F17" s="14">
        <v>0</v>
      </c>
    </row>
    <row r="18" spans="1:6" ht="12.75">
      <c r="A18" s="18" t="s">
        <v>21</v>
      </c>
      <c r="B18" s="23">
        <v>1750</v>
      </c>
      <c r="C18" s="23">
        <v>1748</v>
      </c>
      <c r="D18" s="30">
        <v>0</v>
      </c>
      <c r="E18" s="5">
        <v>1748</v>
      </c>
      <c r="F18" s="14">
        <v>0</v>
      </c>
    </row>
    <row r="19" spans="1:6" ht="12.75">
      <c r="A19" s="18" t="s">
        <v>22</v>
      </c>
      <c r="B19" s="23">
        <v>7838</v>
      </c>
      <c r="C19" s="23">
        <v>7611</v>
      </c>
      <c r="D19" s="30">
        <v>0</v>
      </c>
      <c r="E19" s="5">
        <f>SUM(C19-F19)</f>
        <v>1611</v>
      </c>
      <c r="F19" s="14">
        <v>6000</v>
      </c>
    </row>
    <row r="20" spans="1:6" ht="12.75">
      <c r="A20" s="18" t="s">
        <v>23</v>
      </c>
      <c r="B20" s="23">
        <v>350</v>
      </c>
      <c r="C20" s="23">
        <v>350</v>
      </c>
      <c r="D20" s="30">
        <v>0</v>
      </c>
      <c r="E20" s="5">
        <v>350</v>
      </c>
      <c r="F20" s="14">
        <v>0</v>
      </c>
    </row>
    <row r="21" spans="1:6" ht="12.75">
      <c r="A21" s="18" t="s">
        <v>24</v>
      </c>
      <c r="B21" s="23">
        <v>15476</v>
      </c>
      <c r="C21" s="23">
        <v>3226</v>
      </c>
      <c r="D21" s="30">
        <v>0</v>
      </c>
      <c r="E21" s="5">
        <v>3226</v>
      </c>
      <c r="F21" s="14">
        <v>0</v>
      </c>
    </row>
    <row r="22" spans="1:6" ht="12.75">
      <c r="A22" s="18" t="s">
        <v>39</v>
      </c>
      <c r="B22" s="23">
        <v>70</v>
      </c>
      <c r="C22" s="23">
        <v>76</v>
      </c>
      <c r="D22" s="30">
        <v>0</v>
      </c>
      <c r="E22" s="5">
        <v>76</v>
      </c>
      <c r="F22" s="14">
        <v>0</v>
      </c>
    </row>
    <row r="23" spans="1:6" ht="12.75">
      <c r="A23" s="18" t="s">
        <v>25</v>
      </c>
      <c r="B23" s="23">
        <v>45</v>
      </c>
      <c r="C23" s="23">
        <v>45</v>
      </c>
      <c r="D23" s="30">
        <v>0</v>
      </c>
      <c r="E23" s="5">
        <v>45</v>
      </c>
      <c r="F23" s="14">
        <v>0</v>
      </c>
    </row>
    <row r="24" spans="1:6" ht="12.75">
      <c r="A24" s="18" t="s">
        <v>26</v>
      </c>
      <c r="B24" s="23">
        <v>86.3</v>
      </c>
      <c r="C24" s="23">
        <v>86.7</v>
      </c>
      <c r="D24" s="30">
        <v>0</v>
      </c>
      <c r="E24" s="5">
        <v>86.7</v>
      </c>
      <c r="F24" s="14">
        <v>0</v>
      </c>
    </row>
    <row r="25" spans="1:6" ht="12.75">
      <c r="A25" s="18" t="s">
        <v>27</v>
      </c>
      <c r="B25" s="23">
        <v>293.3</v>
      </c>
      <c r="C25" s="23">
        <v>293</v>
      </c>
      <c r="D25" s="30">
        <v>0</v>
      </c>
      <c r="E25" s="5">
        <v>293</v>
      </c>
      <c r="F25" s="14">
        <v>0</v>
      </c>
    </row>
    <row r="26" spans="1:6" ht="12.75">
      <c r="A26" s="18" t="s">
        <v>28</v>
      </c>
      <c r="B26" s="23">
        <v>250</v>
      </c>
      <c r="C26" s="23">
        <v>20</v>
      </c>
      <c r="D26" s="30">
        <v>0</v>
      </c>
      <c r="E26" s="5">
        <v>20</v>
      </c>
      <c r="F26" s="14">
        <v>0</v>
      </c>
    </row>
    <row r="27" spans="1:6" ht="12.75">
      <c r="A27" s="18" t="s">
        <v>29</v>
      </c>
      <c r="B27" s="23">
        <v>160</v>
      </c>
      <c r="C27" s="23">
        <v>168</v>
      </c>
      <c r="D27" s="30">
        <v>0</v>
      </c>
      <c r="E27" s="5">
        <v>168</v>
      </c>
      <c r="F27" s="14">
        <v>0</v>
      </c>
    </row>
    <row r="28" spans="1:6" ht="12.75">
      <c r="A28" s="18" t="s">
        <v>30</v>
      </c>
      <c r="B28" s="23">
        <v>147</v>
      </c>
      <c r="C28" s="23">
        <v>149</v>
      </c>
      <c r="D28" s="30">
        <v>0</v>
      </c>
      <c r="E28" s="5">
        <v>149</v>
      </c>
      <c r="F28" s="14">
        <v>0</v>
      </c>
    </row>
    <row r="29" spans="1:6" ht="12.75">
      <c r="A29" s="18" t="s">
        <v>31</v>
      </c>
      <c r="B29" s="23">
        <v>242.7</v>
      </c>
      <c r="C29" s="23">
        <v>210</v>
      </c>
      <c r="D29" s="30">
        <v>0</v>
      </c>
      <c r="E29" s="5">
        <v>210</v>
      </c>
      <c r="F29" s="14">
        <v>0</v>
      </c>
    </row>
    <row r="30" spans="1:6" ht="12.75">
      <c r="A30" s="18" t="s">
        <v>32</v>
      </c>
      <c r="B30" s="23">
        <v>994</v>
      </c>
      <c r="C30" s="23">
        <v>1070</v>
      </c>
      <c r="D30" s="30">
        <v>0</v>
      </c>
      <c r="E30" s="5">
        <v>1070</v>
      </c>
      <c r="F30" s="14">
        <v>0</v>
      </c>
    </row>
    <row r="31" spans="1:6" ht="12.75">
      <c r="A31" s="18" t="s">
        <v>33</v>
      </c>
      <c r="B31" s="23">
        <v>645</v>
      </c>
      <c r="C31" s="23">
        <v>620</v>
      </c>
      <c r="D31" s="30">
        <v>0</v>
      </c>
      <c r="E31" s="5">
        <v>620</v>
      </c>
      <c r="F31" s="14">
        <v>0</v>
      </c>
    </row>
    <row r="32" spans="1:6" ht="12.75">
      <c r="A32" s="18" t="s">
        <v>34</v>
      </c>
      <c r="B32" s="23">
        <v>8532.5</v>
      </c>
      <c r="C32" s="23">
        <v>8534</v>
      </c>
      <c r="D32" s="30">
        <v>8500</v>
      </c>
      <c r="E32" s="5">
        <v>34</v>
      </c>
      <c r="F32" s="14">
        <v>0</v>
      </c>
    </row>
    <row r="33" spans="1:6" ht="12.75">
      <c r="A33" s="18" t="s">
        <v>35</v>
      </c>
      <c r="B33" s="23">
        <v>4032.5</v>
      </c>
      <c r="C33" s="23">
        <v>4034</v>
      </c>
      <c r="D33" s="30">
        <v>4000</v>
      </c>
      <c r="E33" s="5">
        <v>34</v>
      </c>
      <c r="F33" s="14">
        <v>0</v>
      </c>
    </row>
    <row r="34" spans="1:6" ht="12.75">
      <c r="A34" s="18" t="s">
        <v>36</v>
      </c>
      <c r="B34" s="23">
        <v>532</v>
      </c>
      <c r="C34" s="23">
        <v>534</v>
      </c>
      <c r="D34" s="30">
        <v>500</v>
      </c>
      <c r="E34" s="5">
        <v>34</v>
      </c>
      <c r="F34" s="14">
        <v>0</v>
      </c>
    </row>
    <row r="35" spans="1:6" ht="13.5" thickBot="1">
      <c r="A35" s="19" t="s">
        <v>37</v>
      </c>
      <c r="B35" s="24">
        <v>131</v>
      </c>
      <c r="C35" s="24">
        <v>129</v>
      </c>
      <c r="D35" s="31">
        <v>0</v>
      </c>
      <c r="E35" s="9">
        <v>129</v>
      </c>
      <c r="F35" s="15">
        <v>0</v>
      </c>
    </row>
    <row r="36" spans="1:6" ht="13.5" thickBot="1">
      <c r="A36" s="1" t="s">
        <v>59</v>
      </c>
      <c r="B36" s="25">
        <f>SUM(B6:B35)</f>
        <v>109930.2</v>
      </c>
      <c r="C36" s="25">
        <f>SUM(C6:C35)</f>
        <v>94141.59999999999</v>
      </c>
      <c r="D36" s="32">
        <f>SUM(D6:D35)</f>
        <v>63062</v>
      </c>
      <c r="E36" s="10">
        <f>SUM(E6:E35)</f>
        <v>25079.600000000002</v>
      </c>
      <c r="F36" s="11">
        <f>SUM(F6:F35)</f>
        <v>6000</v>
      </c>
    </row>
    <row r="37" spans="1:10" ht="12.75">
      <c r="A37" s="20"/>
      <c r="B37" s="26"/>
      <c r="C37" s="26"/>
      <c r="D37" s="33"/>
      <c r="E37" s="12"/>
      <c r="F37" s="16"/>
      <c r="H37" s="2"/>
      <c r="J37" s="2"/>
    </row>
    <row r="38" spans="1:8" ht="12.75">
      <c r="A38" s="19" t="s">
        <v>38</v>
      </c>
      <c r="B38" s="24">
        <f>SUM(B41-B36)</f>
        <v>12493.100000000006</v>
      </c>
      <c r="C38" s="24">
        <f>SUM(C41-C36)</f>
        <v>4683.400000000009</v>
      </c>
      <c r="D38" s="31">
        <f>SUM(D41-D36)</f>
        <v>0</v>
      </c>
      <c r="E38" s="9">
        <f>SUM(E41-E36)</f>
        <v>4683.399999999998</v>
      </c>
      <c r="F38" s="15">
        <f>SUM(F41-F36)</f>
        <v>0</v>
      </c>
      <c r="H38" s="2"/>
    </row>
    <row r="39" spans="1:6" ht="12.75">
      <c r="A39" s="20" t="s">
        <v>41</v>
      </c>
      <c r="B39" s="26"/>
      <c r="C39" s="26"/>
      <c r="D39" s="33"/>
      <c r="E39" s="12"/>
      <c r="F39" s="16"/>
    </row>
    <row r="40" spans="1:6" ht="12.75">
      <c r="A40" s="17" t="s">
        <v>42</v>
      </c>
      <c r="B40" s="27"/>
      <c r="C40" s="27"/>
      <c r="D40" s="29"/>
      <c r="E40" s="4"/>
      <c r="F40" s="13"/>
    </row>
    <row r="41" spans="1:6" ht="13.5" thickBot="1">
      <c r="A41" s="81" t="s">
        <v>151</v>
      </c>
      <c r="B41" s="82">
        <v>122423.3</v>
      </c>
      <c r="C41" s="82">
        <v>98825</v>
      </c>
      <c r="D41" s="83">
        <v>63062</v>
      </c>
      <c r="E41" s="84">
        <f>SUM(C41-D41-F41)</f>
        <v>29763</v>
      </c>
      <c r="F41" s="8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35.125" style="0" bestFit="1" customWidth="1"/>
    <col min="2" max="3" width="10.125" style="0" bestFit="1" customWidth="1"/>
    <col min="4" max="4" width="7.125" style="0" bestFit="1" customWidth="1"/>
    <col min="6" max="6" width="5.625" style="0" bestFit="1" customWidth="1"/>
  </cols>
  <sheetData>
    <row r="1" ht="13.5" thickBot="1"/>
    <row r="2" spans="1:6" ht="12.75">
      <c r="A2" s="36" t="s">
        <v>0</v>
      </c>
      <c r="B2" s="37" t="s">
        <v>1</v>
      </c>
      <c r="C2" s="37" t="s">
        <v>40</v>
      </c>
      <c r="D2" s="38" t="s">
        <v>4</v>
      </c>
      <c r="E2" s="39"/>
      <c r="F2" s="40"/>
    </row>
    <row r="3" spans="1:6" ht="13.5" thickBot="1">
      <c r="A3" s="21"/>
      <c r="B3" s="28" t="s">
        <v>2</v>
      </c>
      <c r="C3" s="28" t="s">
        <v>3</v>
      </c>
      <c r="D3" s="41" t="s">
        <v>5</v>
      </c>
      <c r="E3" s="42" t="s">
        <v>6</v>
      </c>
      <c r="F3" s="43" t="s">
        <v>7</v>
      </c>
    </row>
    <row r="4" spans="1:6" ht="13.5" thickBot="1">
      <c r="A4" s="78" t="s">
        <v>43</v>
      </c>
      <c r="B4" s="34"/>
      <c r="C4" s="34"/>
      <c r="D4" s="7"/>
      <c r="E4" s="3"/>
      <c r="F4" s="8"/>
    </row>
    <row r="5" spans="1:6" ht="12.75">
      <c r="A5" s="17" t="s">
        <v>54</v>
      </c>
      <c r="B5" s="22">
        <v>394</v>
      </c>
      <c r="C5" s="22">
        <v>394</v>
      </c>
      <c r="D5" s="29">
        <v>0</v>
      </c>
      <c r="E5" s="4">
        <v>394</v>
      </c>
      <c r="F5" s="13">
        <v>0</v>
      </c>
    </row>
    <row r="6" spans="1:6" ht="12.75">
      <c r="A6" s="18" t="s">
        <v>44</v>
      </c>
      <c r="B6" s="23">
        <v>2177</v>
      </c>
      <c r="C6" s="23">
        <v>2176</v>
      </c>
      <c r="D6" s="30">
        <v>0</v>
      </c>
      <c r="E6" s="5">
        <v>2176</v>
      </c>
      <c r="F6" s="14">
        <v>0</v>
      </c>
    </row>
    <row r="7" spans="1:6" ht="12.75">
      <c r="A7" s="18" t="s">
        <v>11</v>
      </c>
      <c r="B7" s="23">
        <v>3278.5</v>
      </c>
      <c r="C7" s="23">
        <v>990</v>
      </c>
      <c r="D7" s="30">
        <v>0</v>
      </c>
      <c r="E7" s="5">
        <v>990</v>
      </c>
      <c r="F7" s="14">
        <v>0</v>
      </c>
    </row>
    <row r="8" spans="1:6" ht="12.75">
      <c r="A8" s="18" t="s">
        <v>45</v>
      </c>
      <c r="B8" s="23">
        <v>150</v>
      </c>
      <c r="C8" s="23">
        <v>150</v>
      </c>
      <c r="D8" s="30">
        <v>0</v>
      </c>
      <c r="E8" s="5">
        <v>150</v>
      </c>
      <c r="F8" s="14">
        <v>0</v>
      </c>
    </row>
    <row r="9" spans="1:6" ht="12.75">
      <c r="A9" s="18" t="s">
        <v>46</v>
      </c>
      <c r="B9" s="23">
        <v>500</v>
      </c>
      <c r="C9" s="23">
        <v>511</v>
      </c>
      <c r="D9" s="30">
        <v>0</v>
      </c>
      <c r="E9" s="5">
        <v>511</v>
      </c>
      <c r="F9" s="14">
        <v>0</v>
      </c>
    </row>
    <row r="10" spans="1:6" ht="12.75">
      <c r="A10" s="18" t="s">
        <v>47</v>
      </c>
      <c r="B10" s="23">
        <v>478</v>
      </c>
      <c r="C10" s="23">
        <v>327</v>
      </c>
      <c r="D10" s="30">
        <v>0</v>
      </c>
      <c r="E10" s="5">
        <v>327</v>
      </c>
      <c r="F10" s="14">
        <v>0</v>
      </c>
    </row>
    <row r="11" spans="1:6" ht="12.75">
      <c r="A11" s="18" t="s">
        <v>48</v>
      </c>
      <c r="B11" s="23">
        <v>50</v>
      </c>
      <c r="C11" s="23">
        <v>220</v>
      </c>
      <c r="D11" s="30">
        <v>0</v>
      </c>
      <c r="E11" s="5">
        <v>220</v>
      </c>
      <c r="F11" s="14">
        <v>0</v>
      </c>
    </row>
    <row r="12" spans="1:6" ht="12.75">
      <c r="A12" s="18" t="s">
        <v>49</v>
      </c>
      <c r="B12" s="23">
        <v>1958</v>
      </c>
      <c r="C12" s="23">
        <v>1958</v>
      </c>
      <c r="D12" s="30">
        <v>290</v>
      </c>
      <c r="E12" s="5">
        <f>SUM(C12-D12)</f>
        <v>1668</v>
      </c>
      <c r="F12" s="14">
        <v>0</v>
      </c>
    </row>
    <row r="13" spans="1:6" ht="12.75">
      <c r="A13" s="18" t="s">
        <v>18</v>
      </c>
      <c r="B13" s="23">
        <v>8113</v>
      </c>
      <c r="C13" s="23">
        <v>7528</v>
      </c>
      <c r="D13" s="30">
        <v>5000</v>
      </c>
      <c r="E13" s="5">
        <v>2528</v>
      </c>
      <c r="F13" s="14">
        <v>0</v>
      </c>
    </row>
    <row r="14" spans="1:6" ht="12.75">
      <c r="A14" s="18" t="s">
        <v>23</v>
      </c>
      <c r="B14" s="23">
        <v>184</v>
      </c>
      <c r="C14" s="23">
        <v>184</v>
      </c>
      <c r="D14" s="30">
        <v>0</v>
      </c>
      <c r="E14" s="5">
        <v>184</v>
      </c>
      <c r="F14" s="14">
        <v>0</v>
      </c>
    </row>
    <row r="15" spans="1:6" ht="12.75">
      <c r="A15" s="18" t="s">
        <v>50</v>
      </c>
      <c r="B15" s="23">
        <v>54464</v>
      </c>
      <c r="C15" s="23">
        <v>45283</v>
      </c>
      <c r="D15" s="30">
        <v>0</v>
      </c>
      <c r="E15" s="5">
        <v>45283</v>
      </c>
      <c r="F15" s="14">
        <v>0</v>
      </c>
    </row>
    <row r="16" spans="1:6" ht="12.75">
      <c r="A16" s="18" t="s">
        <v>51</v>
      </c>
      <c r="B16" s="23">
        <v>220</v>
      </c>
      <c r="C16" s="23">
        <v>220</v>
      </c>
      <c r="D16" s="30">
        <v>0</v>
      </c>
      <c r="E16" s="5">
        <v>220</v>
      </c>
      <c r="F16" s="14">
        <v>0</v>
      </c>
    </row>
    <row r="17" spans="1:6" ht="12.75">
      <c r="A17" s="18" t="s">
        <v>25</v>
      </c>
      <c r="B17" s="23">
        <v>110</v>
      </c>
      <c r="C17" s="23">
        <v>110</v>
      </c>
      <c r="D17" s="30">
        <v>0</v>
      </c>
      <c r="E17" s="5">
        <v>110</v>
      </c>
      <c r="F17" s="14">
        <v>0</v>
      </c>
    </row>
    <row r="18" spans="1:6" ht="12.75">
      <c r="A18" s="18" t="s">
        <v>27</v>
      </c>
      <c r="B18" s="23">
        <v>118</v>
      </c>
      <c r="C18" s="23">
        <v>115</v>
      </c>
      <c r="D18" s="30">
        <v>0</v>
      </c>
      <c r="E18" s="5">
        <v>115</v>
      </c>
      <c r="F18" s="14">
        <v>0</v>
      </c>
    </row>
    <row r="19" spans="1:6" ht="12.75">
      <c r="A19" s="18" t="s">
        <v>28</v>
      </c>
      <c r="B19" s="23">
        <v>535</v>
      </c>
      <c r="C19" s="23">
        <v>535</v>
      </c>
      <c r="D19" s="30">
        <v>0</v>
      </c>
      <c r="E19" s="5">
        <v>535</v>
      </c>
      <c r="F19" s="14">
        <v>0</v>
      </c>
    </row>
    <row r="20" spans="1:7" ht="12.75">
      <c r="A20" s="18" t="s">
        <v>34</v>
      </c>
      <c r="B20" s="23">
        <v>9939</v>
      </c>
      <c r="C20" s="23">
        <v>9885</v>
      </c>
      <c r="D20" s="30">
        <v>4730</v>
      </c>
      <c r="E20" s="5">
        <f>SUM(C20-D20-F20)</f>
        <v>916</v>
      </c>
      <c r="F20" s="14">
        <v>4239</v>
      </c>
      <c r="G20" s="2"/>
    </row>
    <row r="21" spans="1:7" ht="12.75">
      <c r="A21" s="18" t="s">
        <v>52</v>
      </c>
      <c r="B21" s="23">
        <v>7379</v>
      </c>
      <c r="C21" s="23">
        <v>7297</v>
      </c>
      <c r="D21" s="30">
        <v>5500</v>
      </c>
      <c r="E21" s="5">
        <f>SUM(C21-D21-F21)</f>
        <v>77</v>
      </c>
      <c r="F21" s="14">
        <v>1720</v>
      </c>
      <c r="G21" s="6"/>
    </row>
    <row r="22" spans="1:6" ht="12.75">
      <c r="A22" s="18" t="s">
        <v>36</v>
      </c>
      <c r="B22" s="23">
        <v>11188.4</v>
      </c>
      <c r="C22" s="23">
        <v>8660</v>
      </c>
      <c r="D22" s="30">
        <v>8638</v>
      </c>
      <c r="E22" s="5">
        <f>SUM(C22-D22-F22)</f>
        <v>22</v>
      </c>
      <c r="F22" s="14">
        <v>0</v>
      </c>
    </row>
    <row r="23" spans="1:6" ht="12.75">
      <c r="A23" s="18" t="s">
        <v>53</v>
      </c>
      <c r="B23" s="23">
        <v>5831</v>
      </c>
      <c r="C23" s="23">
        <v>5542</v>
      </c>
      <c r="D23" s="30">
        <v>0</v>
      </c>
      <c r="E23" s="5">
        <v>5542</v>
      </c>
      <c r="F23" s="14">
        <v>0</v>
      </c>
    </row>
    <row r="24" spans="1:6" ht="12.75">
      <c r="A24" s="18" t="s">
        <v>55</v>
      </c>
      <c r="B24" s="23">
        <v>2079</v>
      </c>
      <c r="C24" s="23">
        <v>1588</v>
      </c>
      <c r="D24" s="30">
        <v>0</v>
      </c>
      <c r="E24" s="5">
        <v>1588</v>
      </c>
      <c r="F24" s="14">
        <v>0</v>
      </c>
    </row>
    <row r="25" spans="1:6" ht="12.75">
      <c r="A25" s="18" t="s">
        <v>56</v>
      </c>
      <c r="B25" s="23">
        <v>2035</v>
      </c>
      <c r="C25" s="23">
        <v>2035</v>
      </c>
      <c r="D25" s="30">
        <v>1177</v>
      </c>
      <c r="E25" s="5">
        <f>SUM(C25-D25-F25)</f>
        <v>858</v>
      </c>
      <c r="F25" s="14">
        <v>0</v>
      </c>
    </row>
    <row r="26" spans="1:6" ht="13.5" thickBot="1">
      <c r="A26" s="18" t="s">
        <v>57</v>
      </c>
      <c r="B26" s="23">
        <v>165</v>
      </c>
      <c r="C26" s="23">
        <v>165</v>
      </c>
      <c r="D26" s="30">
        <v>0</v>
      </c>
      <c r="E26" s="5">
        <v>165</v>
      </c>
      <c r="F26" s="14">
        <v>0</v>
      </c>
    </row>
    <row r="27" spans="1:6" ht="13.5" thickBot="1">
      <c r="A27" s="1" t="s">
        <v>58</v>
      </c>
      <c r="B27" s="25">
        <f>SUM(B5:B26)</f>
        <v>111345.9</v>
      </c>
      <c r="C27" s="25">
        <f>SUM(C5:C26)</f>
        <v>95873</v>
      </c>
      <c r="D27" s="32">
        <f>SUM(D5:D26)</f>
        <v>25335</v>
      </c>
      <c r="E27" s="10">
        <f>SUM(E5:E26)</f>
        <v>64579</v>
      </c>
      <c r="F27" s="11">
        <f>SUM(F5:F26)</f>
        <v>5959</v>
      </c>
    </row>
    <row r="28" spans="1:8" ht="12.75">
      <c r="A28" s="20"/>
      <c r="B28" s="26"/>
      <c r="C28" s="26"/>
      <c r="D28" s="33"/>
      <c r="E28" s="12"/>
      <c r="F28" s="16"/>
      <c r="H28" s="6"/>
    </row>
    <row r="29" spans="1:6" ht="12.75">
      <c r="A29" s="19" t="s">
        <v>38</v>
      </c>
      <c r="B29" s="24">
        <f>SUM(B32-B27)</f>
        <v>4764.100000000006</v>
      </c>
      <c r="C29" s="24">
        <f>SUM(C32-C27)</f>
        <v>4260</v>
      </c>
      <c r="D29" s="31">
        <f>SUM(D32-D27)</f>
        <v>0</v>
      </c>
      <c r="E29" s="9">
        <f>SUM(E32-E27)</f>
        <v>4260</v>
      </c>
      <c r="F29" s="15">
        <f>SUM(F32-F27)</f>
        <v>0</v>
      </c>
    </row>
    <row r="30" spans="1:6" ht="12.75">
      <c r="A30" s="20" t="s">
        <v>41</v>
      </c>
      <c r="B30" s="26"/>
      <c r="C30" s="26"/>
      <c r="D30" s="33"/>
      <c r="E30" s="12"/>
      <c r="F30" s="16"/>
    </row>
    <row r="31" spans="1:6" ht="13.5" thickBot="1">
      <c r="A31" s="20" t="s">
        <v>42</v>
      </c>
      <c r="B31" s="26"/>
      <c r="C31" s="26"/>
      <c r="D31" s="33"/>
      <c r="E31" s="12"/>
      <c r="F31" s="16"/>
    </row>
    <row r="32" spans="1:7" ht="13.5" thickBot="1">
      <c r="A32" s="75" t="s">
        <v>150</v>
      </c>
      <c r="B32" s="76">
        <v>116110</v>
      </c>
      <c r="C32" s="76">
        <v>100133</v>
      </c>
      <c r="D32" s="79">
        <v>25335</v>
      </c>
      <c r="E32" s="77">
        <f>SUM(C32-D32-F32)</f>
        <v>68839</v>
      </c>
      <c r="F32" s="80">
        <v>5959</v>
      </c>
      <c r="G32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35.375" style="0" bestFit="1" customWidth="1"/>
  </cols>
  <sheetData>
    <row r="1" spans="1:6" ht="12.75">
      <c r="A1" s="36" t="s">
        <v>0</v>
      </c>
      <c r="B1" s="37" t="s">
        <v>1</v>
      </c>
      <c r="C1" s="37" t="s">
        <v>40</v>
      </c>
      <c r="D1" s="38" t="s">
        <v>4</v>
      </c>
      <c r="E1" s="39"/>
      <c r="F1" s="40"/>
    </row>
    <row r="2" spans="1:6" ht="13.5" thickBot="1">
      <c r="A2" s="21"/>
      <c r="B2" s="28" t="s">
        <v>2</v>
      </c>
      <c r="C2" s="28" t="s">
        <v>3</v>
      </c>
      <c r="D2" s="41" t="s">
        <v>5</v>
      </c>
      <c r="E2" s="42" t="s">
        <v>6</v>
      </c>
      <c r="F2" s="43" t="s">
        <v>7</v>
      </c>
    </row>
    <row r="3" spans="1:6" ht="13.5" thickBot="1">
      <c r="A3" s="78" t="s">
        <v>60</v>
      </c>
      <c r="B3" s="34"/>
      <c r="C3" s="34"/>
      <c r="D3" s="7"/>
      <c r="E3" s="3"/>
      <c r="F3" s="8"/>
    </row>
    <row r="4" spans="1:6" ht="12.75">
      <c r="A4" s="17" t="s">
        <v>61</v>
      </c>
      <c r="B4" s="22">
        <v>437</v>
      </c>
      <c r="C4" s="22">
        <v>437</v>
      </c>
      <c r="D4" s="29">
        <v>0</v>
      </c>
      <c r="E4" s="4">
        <v>437</v>
      </c>
      <c r="F4" s="13">
        <v>0</v>
      </c>
    </row>
    <row r="5" spans="1:6" ht="12.75">
      <c r="A5" s="18" t="s">
        <v>11</v>
      </c>
      <c r="B5" s="23">
        <v>8000</v>
      </c>
      <c r="C5" s="23">
        <v>2765</v>
      </c>
      <c r="D5" s="30">
        <v>0</v>
      </c>
      <c r="E5" s="5">
        <v>2765</v>
      </c>
      <c r="F5" s="14">
        <v>0</v>
      </c>
    </row>
    <row r="6" spans="1:6" ht="12.75">
      <c r="A6" s="18" t="s">
        <v>62</v>
      </c>
      <c r="B6" s="23">
        <v>1647</v>
      </c>
      <c r="C6" s="23">
        <v>0</v>
      </c>
      <c r="D6" s="30">
        <v>0</v>
      </c>
      <c r="E6" s="5">
        <v>0</v>
      </c>
      <c r="F6" s="14">
        <v>0</v>
      </c>
    </row>
    <row r="7" spans="1:6" ht="12.75">
      <c r="A7" s="18" t="s">
        <v>63</v>
      </c>
      <c r="B7" s="23">
        <v>728</v>
      </c>
      <c r="C7" s="23">
        <v>28</v>
      </c>
      <c r="D7" s="30">
        <v>0</v>
      </c>
      <c r="E7" s="5">
        <v>28</v>
      </c>
      <c r="F7" s="14">
        <v>0</v>
      </c>
    </row>
    <row r="8" spans="1:6" ht="12.75">
      <c r="A8" s="18" t="s">
        <v>64</v>
      </c>
      <c r="B8" s="23">
        <v>2100</v>
      </c>
      <c r="C8" s="23">
        <v>0</v>
      </c>
      <c r="D8" s="30">
        <v>0</v>
      </c>
      <c r="E8" s="5">
        <v>0</v>
      </c>
      <c r="F8" s="14">
        <v>0</v>
      </c>
    </row>
    <row r="9" spans="1:6" ht="12.75">
      <c r="A9" s="18" t="s">
        <v>65</v>
      </c>
      <c r="B9" s="23">
        <v>4082</v>
      </c>
      <c r="C9" s="23">
        <v>2841</v>
      </c>
      <c r="D9" s="30">
        <v>0</v>
      </c>
      <c r="E9" s="5">
        <v>2841</v>
      </c>
      <c r="F9" s="14">
        <v>0</v>
      </c>
    </row>
    <row r="10" spans="1:6" ht="12.75">
      <c r="A10" s="18" t="s">
        <v>66</v>
      </c>
      <c r="B10" s="23">
        <v>6000</v>
      </c>
      <c r="C10" s="23">
        <v>0</v>
      </c>
      <c r="D10" s="30">
        <v>0</v>
      </c>
      <c r="E10" s="5">
        <v>0</v>
      </c>
      <c r="F10" s="14">
        <v>0</v>
      </c>
    </row>
    <row r="11" spans="1:6" ht="12.75">
      <c r="A11" s="18" t="s">
        <v>67</v>
      </c>
      <c r="B11" s="23">
        <v>4000</v>
      </c>
      <c r="C11" s="23">
        <v>1116</v>
      </c>
      <c r="D11" s="30">
        <v>0</v>
      </c>
      <c r="E11" s="5">
        <v>1116</v>
      </c>
      <c r="F11" s="14">
        <v>0</v>
      </c>
    </row>
    <row r="12" spans="1:6" ht="12.75">
      <c r="A12" s="18" t="s">
        <v>68</v>
      </c>
      <c r="B12" s="23">
        <v>1500</v>
      </c>
      <c r="C12" s="23">
        <v>62</v>
      </c>
      <c r="D12" s="30">
        <v>0</v>
      </c>
      <c r="E12" s="5">
        <v>62</v>
      </c>
      <c r="F12" s="14">
        <v>0</v>
      </c>
    </row>
    <row r="13" spans="1:6" ht="12.75">
      <c r="A13" s="18" t="s">
        <v>69</v>
      </c>
      <c r="B13" s="23">
        <v>25078</v>
      </c>
      <c r="C13" s="23">
        <v>16345</v>
      </c>
      <c r="D13" s="30">
        <v>0</v>
      </c>
      <c r="E13" s="5">
        <f>SUM(C13-F13)</f>
        <v>7288</v>
      </c>
      <c r="F13" s="14">
        <v>9057</v>
      </c>
    </row>
    <row r="14" spans="1:6" ht="12.75">
      <c r="A14" s="18" t="s">
        <v>70</v>
      </c>
      <c r="B14" s="23">
        <v>75</v>
      </c>
      <c r="C14" s="23">
        <v>75</v>
      </c>
      <c r="D14" s="30">
        <v>0</v>
      </c>
      <c r="E14" s="5">
        <v>75</v>
      </c>
      <c r="F14" s="14">
        <v>0</v>
      </c>
    </row>
    <row r="15" spans="1:6" ht="12.75">
      <c r="A15" s="18" t="s">
        <v>25</v>
      </c>
      <c r="B15" s="23">
        <v>120</v>
      </c>
      <c r="C15" s="23">
        <v>49</v>
      </c>
      <c r="D15" s="30">
        <v>0</v>
      </c>
      <c r="E15" s="5">
        <v>49</v>
      </c>
      <c r="F15" s="14">
        <v>0</v>
      </c>
    </row>
    <row r="16" spans="1:6" ht="12.75">
      <c r="A16" s="18" t="s">
        <v>28</v>
      </c>
      <c r="B16" s="23">
        <v>277</v>
      </c>
      <c r="C16" s="23">
        <v>155</v>
      </c>
      <c r="D16" s="30">
        <v>0</v>
      </c>
      <c r="E16" s="5">
        <v>155</v>
      </c>
      <c r="F16" s="14">
        <v>0</v>
      </c>
    </row>
    <row r="17" spans="1:6" ht="12.75">
      <c r="A17" s="18" t="s">
        <v>71</v>
      </c>
      <c r="B17" s="23">
        <v>7500</v>
      </c>
      <c r="C17" s="23">
        <v>231</v>
      </c>
      <c r="D17" s="30">
        <v>0</v>
      </c>
      <c r="E17" s="5">
        <v>231</v>
      </c>
      <c r="F17" s="14">
        <v>0</v>
      </c>
    </row>
    <row r="18" spans="1:6" ht="12.75">
      <c r="A18" s="18" t="s">
        <v>35</v>
      </c>
      <c r="B18" s="23">
        <v>2828</v>
      </c>
      <c r="C18" s="23">
        <v>265</v>
      </c>
      <c r="D18" s="30">
        <v>234</v>
      </c>
      <c r="E18" s="5">
        <f>SUM(C18-D18)</f>
        <v>31</v>
      </c>
      <c r="F18" s="14">
        <v>0</v>
      </c>
    </row>
    <row r="19" spans="1:6" ht="12.75">
      <c r="A19" s="18" t="s">
        <v>36</v>
      </c>
      <c r="B19" s="23">
        <v>8708.5</v>
      </c>
      <c r="C19" s="23">
        <v>5685</v>
      </c>
      <c r="D19" s="30">
        <v>4092</v>
      </c>
      <c r="E19" s="5">
        <f>SUM(C19-D19-F19)</f>
        <v>155</v>
      </c>
      <c r="F19" s="14">
        <v>1438</v>
      </c>
    </row>
    <row r="20" spans="1:6" ht="12.75">
      <c r="A20" s="18" t="s">
        <v>72</v>
      </c>
      <c r="B20" s="23">
        <v>177</v>
      </c>
      <c r="C20" s="23">
        <v>150</v>
      </c>
      <c r="D20" s="30">
        <v>0</v>
      </c>
      <c r="E20" s="5">
        <v>150</v>
      </c>
      <c r="F20" s="14">
        <v>0</v>
      </c>
    </row>
    <row r="21" spans="1:6" ht="12.75">
      <c r="A21" s="18" t="s">
        <v>73</v>
      </c>
      <c r="B21" s="23">
        <v>2950</v>
      </c>
      <c r="C21" s="23">
        <v>0</v>
      </c>
      <c r="D21" s="30">
        <v>0</v>
      </c>
      <c r="E21" s="5">
        <v>0</v>
      </c>
      <c r="F21" s="14">
        <v>0</v>
      </c>
    </row>
    <row r="22" spans="1:6" ht="12.75">
      <c r="A22" s="18" t="s">
        <v>74</v>
      </c>
      <c r="B22" s="23">
        <v>600</v>
      </c>
      <c r="C22" s="23">
        <v>32</v>
      </c>
      <c r="D22" s="30">
        <v>0</v>
      </c>
      <c r="E22" s="5">
        <v>32</v>
      </c>
      <c r="F22" s="14">
        <v>0</v>
      </c>
    </row>
    <row r="23" spans="1:6" ht="12.75">
      <c r="A23" s="18" t="s">
        <v>75</v>
      </c>
      <c r="B23" s="23">
        <v>2368.7</v>
      </c>
      <c r="C23" s="23">
        <v>0</v>
      </c>
      <c r="D23" s="30">
        <v>0</v>
      </c>
      <c r="E23" s="5">
        <v>0</v>
      </c>
      <c r="F23" s="14">
        <v>0</v>
      </c>
    </row>
    <row r="24" spans="1:6" ht="12.75">
      <c r="A24" s="18" t="s">
        <v>76</v>
      </c>
      <c r="B24" s="23">
        <v>2332</v>
      </c>
      <c r="C24" s="23">
        <v>32</v>
      </c>
      <c r="D24" s="30">
        <v>0</v>
      </c>
      <c r="E24" s="5">
        <v>32</v>
      </c>
      <c r="F24" s="14">
        <v>0</v>
      </c>
    </row>
    <row r="25" spans="1:6" ht="13.5" thickBot="1">
      <c r="A25" s="18"/>
      <c r="B25" s="23"/>
      <c r="C25" s="23"/>
      <c r="D25" s="30"/>
      <c r="E25" s="5"/>
      <c r="F25" s="14"/>
    </row>
    <row r="26" spans="1:6" ht="13.5" thickBot="1">
      <c r="A26" s="1" t="s">
        <v>58</v>
      </c>
      <c r="B26" s="25">
        <f>SUM(B4:B25)</f>
        <v>81508.2</v>
      </c>
      <c r="C26" s="25">
        <f>SUM(C4:C25)</f>
        <v>30268</v>
      </c>
      <c r="D26" s="32">
        <f>SUM(D4:D25)</f>
        <v>4326</v>
      </c>
      <c r="E26" s="10">
        <f>SUM(E4:E25)</f>
        <v>15447</v>
      </c>
      <c r="F26" s="11">
        <f>SUM(F4:F25)</f>
        <v>10495</v>
      </c>
    </row>
    <row r="27" spans="1:6" ht="12.75">
      <c r="A27" s="20"/>
      <c r="B27" s="26"/>
      <c r="C27" s="26"/>
      <c r="D27" s="33"/>
      <c r="E27" s="12"/>
      <c r="F27" s="16"/>
    </row>
    <row r="28" spans="1:6" ht="12.75">
      <c r="A28" s="19" t="s">
        <v>77</v>
      </c>
      <c r="B28" s="24">
        <f>SUM(B30-B26)</f>
        <v>7118.300000000003</v>
      </c>
      <c r="C28" s="24">
        <f>SUM(C30-C26)</f>
        <v>1557</v>
      </c>
      <c r="D28" s="31">
        <f>SUM(D30-D26)</f>
        <v>0</v>
      </c>
      <c r="E28" s="9">
        <f>SUM(E30-E26)</f>
        <v>1557</v>
      </c>
      <c r="F28" s="15">
        <f>SUM(F30-F26)</f>
        <v>0</v>
      </c>
    </row>
    <row r="29" spans="1:6" ht="13.5" thickBot="1">
      <c r="A29" s="44" t="s">
        <v>78</v>
      </c>
      <c r="B29" s="26"/>
      <c r="C29" s="26"/>
      <c r="D29" s="33"/>
      <c r="E29" s="12"/>
      <c r="F29" s="16"/>
    </row>
    <row r="30" spans="1:6" ht="13.5" thickBot="1">
      <c r="A30" s="75" t="s">
        <v>149</v>
      </c>
      <c r="B30" s="76">
        <v>88626.5</v>
      </c>
      <c r="C30" s="76">
        <v>31825</v>
      </c>
      <c r="D30" s="79">
        <f>SUM(D26)</f>
        <v>4326</v>
      </c>
      <c r="E30" s="77">
        <f>SUM(C30-D30-F30)</f>
        <v>17004</v>
      </c>
      <c r="F30" s="80">
        <f>SUM(F26)</f>
        <v>10495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49.125" style="0" customWidth="1"/>
    <col min="2" max="2" width="13.875" style="0" customWidth="1"/>
    <col min="3" max="4" width="11.75390625" style="0" bestFit="1" customWidth="1"/>
    <col min="5" max="7" width="10.375" style="2" customWidth="1"/>
    <col min="8" max="8" width="17.125" style="0" customWidth="1"/>
  </cols>
  <sheetData>
    <row r="1" ht="12.75">
      <c r="A1" t="s">
        <v>145</v>
      </c>
    </row>
    <row r="2" ht="13.5" thickBot="1"/>
    <row r="3" spans="1:7" ht="12.75">
      <c r="A3" s="36" t="s">
        <v>0</v>
      </c>
      <c r="B3" s="36"/>
      <c r="C3" s="37" t="s">
        <v>1</v>
      </c>
      <c r="D3" s="37" t="s">
        <v>40</v>
      </c>
      <c r="E3" s="39" t="s">
        <v>4</v>
      </c>
      <c r="F3" s="39"/>
      <c r="G3" s="45"/>
    </row>
    <row r="4" spans="1:7" ht="13.5" thickBot="1">
      <c r="A4" s="21"/>
      <c r="B4" s="21" t="s">
        <v>80</v>
      </c>
      <c r="C4" s="28" t="s">
        <v>2</v>
      </c>
      <c r="D4" s="28" t="s">
        <v>3</v>
      </c>
      <c r="E4" s="46" t="s">
        <v>5</v>
      </c>
      <c r="F4" s="42" t="s">
        <v>6</v>
      </c>
      <c r="G4" s="47" t="s">
        <v>7</v>
      </c>
    </row>
    <row r="5" spans="1:7" ht="13.5" thickBot="1">
      <c r="A5" s="74" t="s">
        <v>79</v>
      </c>
      <c r="B5" s="64"/>
      <c r="C5" s="65"/>
      <c r="D5" s="65"/>
      <c r="E5" s="66"/>
      <c r="F5" s="67"/>
      <c r="G5" s="68"/>
    </row>
    <row r="6" spans="1:7" ht="18" customHeight="1">
      <c r="A6" s="58" t="s">
        <v>95</v>
      </c>
      <c r="B6" s="58">
        <v>2212</v>
      </c>
      <c r="C6" s="22">
        <v>136</v>
      </c>
      <c r="D6" s="22">
        <v>135</v>
      </c>
      <c r="E6" s="59"/>
      <c r="F6" s="60">
        <v>135</v>
      </c>
      <c r="G6" s="61"/>
    </row>
    <row r="7" spans="1:7" ht="18" customHeight="1">
      <c r="A7" s="17" t="s">
        <v>118</v>
      </c>
      <c r="B7" s="17">
        <v>2212</v>
      </c>
      <c r="C7" s="27">
        <v>155</v>
      </c>
      <c r="D7" s="27">
        <v>155</v>
      </c>
      <c r="E7" s="48">
        <v>122</v>
      </c>
      <c r="F7" s="4">
        <f>SUM(D7-E7)</f>
        <v>33</v>
      </c>
      <c r="G7" s="49"/>
    </row>
    <row r="8" spans="1:7" ht="18" customHeight="1">
      <c r="A8" s="17" t="s">
        <v>124</v>
      </c>
      <c r="B8" s="17">
        <v>2212</v>
      </c>
      <c r="C8" s="27">
        <v>177</v>
      </c>
      <c r="D8" s="27">
        <v>160</v>
      </c>
      <c r="E8" s="48"/>
      <c r="F8" s="4">
        <v>160</v>
      </c>
      <c r="G8" s="49"/>
    </row>
    <row r="9" spans="1:7" ht="18" customHeight="1">
      <c r="A9" s="18" t="s">
        <v>128</v>
      </c>
      <c r="B9" s="18">
        <v>2212</v>
      </c>
      <c r="C9" s="23">
        <v>1193</v>
      </c>
      <c r="D9" s="23">
        <v>1055</v>
      </c>
      <c r="E9" s="50"/>
      <c r="F9" s="5">
        <v>1055</v>
      </c>
      <c r="G9" s="51"/>
    </row>
    <row r="10" spans="1:7" ht="18" customHeight="1">
      <c r="A10" s="18" t="s">
        <v>130</v>
      </c>
      <c r="B10" s="18">
        <v>2212</v>
      </c>
      <c r="C10" s="23">
        <v>2023</v>
      </c>
      <c r="D10" s="23">
        <v>2022</v>
      </c>
      <c r="E10" s="50"/>
      <c r="F10" s="5">
        <v>2022</v>
      </c>
      <c r="G10" s="51"/>
    </row>
    <row r="11" spans="1:7" ht="18" customHeight="1">
      <c r="A11" s="18" t="s">
        <v>131</v>
      </c>
      <c r="B11" s="18">
        <v>2212</v>
      </c>
      <c r="C11" s="23">
        <v>1163</v>
      </c>
      <c r="D11" s="23">
        <v>1165</v>
      </c>
      <c r="E11" s="50"/>
      <c r="F11" s="5">
        <v>1165</v>
      </c>
      <c r="G11" s="51"/>
    </row>
    <row r="12" spans="1:7" ht="18" customHeight="1">
      <c r="A12" s="18" t="s">
        <v>135</v>
      </c>
      <c r="B12" s="18">
        <v>2212</v>
      </c>
      <c r="C12" s="23">
        <v>102</v>
      </c>
      <c r="D12" s="23">
        <v>101</v>
      </c>
      <c r="E12" s="50"/>
      <c r="F12" s="5">
        <v>101</v>
      </c>
      <c r="G12" s="51"/>
    </row>
    <row r="13" spans="1:7" ht="18" customHeight="1">
      <c r="A13" s="18" t="s">
        <v>136</v>
      </c>
      <c r="B13" s="18">
        <v>2212</v>
      </c>
      <c r="C13" s="23">
        <v>4</v>
      </c>
      <c r="D13" s="23">
        <v>4</v>
      </c>
      <c r="E13" s="50"/>
      <c r="F13" s="5">
        <v>4</v>
      </c>
      <c r="G13" s="51"/>
    </row>
    <row r="14" spans="1:7" ht="18" customHeight="1">
      <c r="A14" s="18" t="s">
        <v>137</v>
      </c>
      <c r="B14" s="18">
        <v>2212</v>
      </c>
      <c r="C14" s="23">
        <v>248</v>
      </c>
      <c r="D14" s="23">
        <v>5</v>
      </c>
      <c r="E14" s="50"/>
      <c r="F14" s="5">
        <v>5</v>
      </c>
      <c r="G14" s="51"/>
    </row>
    <row r="15" spans="1:7" ht="18" customHeight="1">
      <c r="A15" s="18" t="s">
        <v>138</v>
      </c>
      <c r="B15" s="18">
        <v>2212</v>
      </c>
      <c r="C15" s="23">
        <v>393</v>
      </c>
      <c r="D15" s="23">
        <v>393</v>
      </c>
      <c r="E15" s="50"/>
      <c r="F15" s="5">
        <v>393</v>
      </c>
      <c r="G15" s="51"/>
    </row>
    <row r="16" spans="1:7" ht="18" customHeight="1">
      <c r="A16" s="18" t="s">
        <v>140</v>
      </c>
      <c r="B16" s="18">
        <v>2212</v>
      </c>
      <c r="C16" s="23">
        <v>1006</v>
      </c>
      <c r="D16" s="23">
        <v>1005</v>
      </c>
      <c r="E16" s="50"/>
      <c r="F16" s="5">
        <v>1005</v>
      </c>
      <c r="G16" s="51"/>
    </row>
    <row r="17" spans="1:8" ht="18" customHeight="1">
      <c r="A17" s="18" t="s">
        <v>141</v>
      </c>
      <c r="B17" s="18">
        <v>2212</v>
      </c>
      <c r="C17" s="62">
        <v>100</v>
      </c>
      <c r="D17" s="62">
        <v>100</v>
      </c>
      <c r="E17" s="50"/>
      <c r="F17" s="5">
        <v>100</v>
      </c>
      <c r="G17" s="51"/>
      <c r="H17" s="2"/>
    </row>
    <row r="18" spans="1:7" ht="18" customHeight="1">
      <c r="A18" s="18" t="s">
        <v>125</v>
      </c>
      <c r="B18" s="18">
        <v>2219</v>
      </c>
      <c r="C18" s="23">
        <v>15</v>
      </c>
      <c r="D18" s="23">
        <v>15</v>
      </c>
      <c r="E18" s="50"/>
      <c r="F18" s="5">
        <v>15</v>
      </c>
      <c r="G18" s="51"/>
    </row>
    <row r="19" spans="1:7" ht="18" customHeight="1">
      <c r="A19" s="18" t="s">
        <v>96</v>
      </c>
      <c r="B19" s="18">
        <v>2229</v>
      </c>
      <c r="C19" s="23">
        <v>69</v>
      </c>
      <c r="D19" s="23">
        <v>0</v>
      </c>
      <c r="E19" s="50">
        <v>69</v>
      </c>
      <c r="F19" s="5"/>
      <c r="G19" s="51"/>
    </row>
    <row r="20" spans="1:7" ht="18" customHeight="1">
      <c r="A20" s="18" t="s">
        <v>97</v>
      </c>
      <c r="B20" s="18">
        <v>2310</v>
      </c>
      <c r="C20" s="23">
        <v>1662</v>
      </c>
      <c r="D20" s="23">
        <v>1662</v>
      </c>
      <c r="E20" s="50"/>
      <c r="F20" s="5">
        <v>1662</v>
      </c>
      <c r="G20" s="51"/>
    </row>
    <row r="21" spans="1:7" ht="18" customHeight="1">
      <c r="A21" s="18" t="s">
        <v>142</v>
      </c>
      <c r="B21" s="18">
        <v>2310</v>
      </c>
      <c r="C21" s="23">
        <v>137</v>
      </c>
      <c r="D21" s="23">
        <v>0</v>
      </c>
      <c r="E21" s="50"/>
      <c r="F21" s="5"/>
      <c r="G21" s="51"/>
    </row>
    <row r="22" spans="1:7" ht="18" customHeight="1">
      <c r="A22" s="18" t="s">
        <v>152</v>
      </c>
      <c r="B22" s="18">
        <v>2321</v>
      </c>
      <c r="C22" s="23">
        <v>437</v>
      </c>
      <c r="D22" s="23">
        <v>437</v>
      </c>
      <c r="E22" s="50"/>
      <c r="F22" s="5">
        <v>437</v>
      </c>
      <c r="G22" s="51"/>
    </row>
    <row r="23" spans="1:7" ht="18" customHeight="1">
      <c r="A23" s="18" t="s">
        <v>116</v>
      </c>
      <c r="B23" s="18">
        <v>2333</v>
      </c>
      <c r="C23" s="23">
        <v>75</v>
      </c>
      <c r="D23" s="23">
        <v>75</v>
      </c>
      <c r="E23" s="50"/>
      <c r="F23" s="5">
        <v>75</v>
      </c>
      <c r="G23" s="51"/>
    </row>
    <row r="24" spans="1:7" ht="18" customHeight="1">
      <c r="A24" s="18" t="s">
        <v>88</v>
      </c>
      <c r="B24" s="18">
        <v>3111</v>
      </c>
      <c r="C24" s="23">
        <v>1647</v>
      </c>
      <c r="D24" s="23">
        <v>804</v>
      </c>
      <c r="E24" s="50"/>
      <c r="F24" s="5">
        <v>804</v>
      </c>
      <c r="G24" s="51"/>
    </row>
    <row r="25" spans="1:7" ht="18" customHeight="1">
      <c r="A25" s="18" t="s">
        <v>82</v>
      </c>
      <c r="B25" s="18">
        <v>3113</v>
      </c>
      <c r="C25" s="23">
        <v>100</v>
      </c>
      <c r="D25" s="23">
        <v>100</v>
      </c>
      <c r="E25" s="50" t="s">
        <v>81</v>
      </c>
      <c r="F25" s="5">
        <v>100</v>
      </c>
      <c r="G25" s="51"/>
    </row>
    <row r="26" spans="1:7" ht="18" customHeight="1">
      <c r="A26" s="18" t="s">
        <v>83</v>
      </c>
      <c r="B26" s="18">
        <v>3113</v>
      </c>
      <c r="C26" s="23">
        <v>112</v>
      </c>
      <c r="D26" s="23">
        <v>112</v>
      </c>
      <c r="E26" s="50"/>
      <c r="F26" s="5">
        <v>112</v>
      </c>
      <c r="G26" s="51"/>
    </row>
    <row r="27" spans="1:7" ht="18" customHeight="1">
      <c r="A27" s="18" t="s">
        <v>89</v>
      </c>
      <c r="B27" s="18">
        <v>3113</v>
      </c>
      <c r="C27" s="23">
        <v>2141</v>
      </c>
      <c r="D27" s="23">
        <v>2141</v>
      </c>
      <c r="E27" s="50"/>
      <c r="F27" s="5">
        <v>2141</v>
      </c>
      <c r="G27" s="51"/>
    </row>
    <row r="28" spans="1:7" ht="18" customHeight="1">
      <c r="A28" s="18" t="s">
        <v>90</v>
      </c>
      <c r="B28" s="18">
        <v>3113</v>
      </c>
      <c r="C28" s="23">
        <v>69</v>
      </c>
      <c r="D28" s="23">
        <v>55</v>
      </c>
      <c r="E28" s="50"/>
      <c r="F28" s="5">
        <v>55</v>
      </c>
      <c r="G28" s="51"/>
    </row>
    <row r="29" spans="1:7" ht="18" customHeight="1">
      <c r="A29" s="18" t="s">
        <v>110</v>
      </c>
      <c r="B29" s="18">
        <v>3113</v>
      </c>
      <c r="C29" s="23">
        <v>4082</v>
      </c>
      <c r="D29" s="23">
        <v>4073</v>
      </c>
      <c r="E29" s="50"/>
      <c r="F29" s="5">
        <v>4073</v>
      </c>
      <c r="G29" s="51"/>
    </row>
    <row r="30" spans="1:7" ht="18" customHeight="1">
      <c r="A30" s="18" t="s">
        <v>84</v>
      </c>
      <c r="B30" s="18">
        <v>3141</v>
      </c>
      <c r="C30" s="23">
        <v>70</v>
      </c>
      <c r="D30" s="23">
        <v>70</v>
      </c>
      <c r="E30" s="50"/>
      <c r="F30" s="5">
        <v>70</v>
      </c>
      <c r="G30" s="51"/>
    </row>
    <row r="31" spans="1:7" ht="18" customHeight="1">
      <c r="A31" s="18" t="s">
        <v>85</v>
      </c>
      <c r="B31" s="18">
        <v>3231</v>
      </c>
      <c r="C31" s="23">
        <v>188</v>
      </c>
      <c r="D31" s="23">
        <v>188</v>
      </c>
      <c r="E31" s="50"/>
      <c r="F31" s="5">
        <v>188</v>
      </c>
      <c r="G31" s="51"/>
    </row>
    <row r="32" spans="1:7" ht="18" customHeight="1">
      <c r="A32" s="18" t="s">
        <v>86</v>
      </c>
      <c r="B32" s="18">
        <v>3231</v>
      </c>
      <c r="C32" s="23">
        <v>75</v>
      </c>
      <c r="D32" s="23">
        <v>65</v>
      </c>
      <c r="E32" s="50"/>
      <c r="F32" s="5">
        <v>65</v>
      </c>
      <c r="G32" s="51"/>
    </row>
    <row r="33" spans="1:7" ht="18" customHeight="1">
      <c r="A33" s="18" t="s">
        <v>91</v>
      </c>
      <c r="B33" s="18">
        <v>3314</v>
      </c>
      <c r="C33" s="23">
        <v>50</v>
      </c>
      <c r="D33" s="23">
        <v>50</v>
      </c>
      <c r="E33" s="50"/>
      <c r="F33" s="5">
        <v>50</v>
      </c>
      <c r="G33" s="51"/>
    </row>
    <row r="34" spans="1:7" ht="18" customHeight="1">
      <c r="A34" s="18" t="s">
        <v>92</v>
      </c>
      <c r="B34" s="18">
        <v>3315</v>
      </c>
      <c r="C34" s="23">
        <v>274</v>
      </c>
      <c r="D34" s="23">
        <v>274</v>
      </c>
      <c r="E34" s="50">
        <v>80</v>
      </c>
      <c r="F34" s="5">
        <v>194</v>
      </c>
      <c r="G34" s="51"/>
    </row>
    <row r="35" spans="1:7" ht="18" customHeight="1">
      <c r="A35" s="18" t="s">
        <v>104</v>
      </c>
      <c r="B35" s="18">
        <v>3322</v>
      </c>
      <c r="C35" s="23">
        <v>90</v>
      </c>
      <c r="D35" s="23">
        <v>89</v>
      </c>
      <c r="E35" s="50"/>
      <c r="F35" s="5">
        <v>89</v>
      </c>
      <c r="G35" s="51"/>
    </row>
    <row r="36" spans="1:7" ht="18" customHeight="1">
      <c r="A36" s="18" t="s">
        <v>129</v>
      </c>
      <c r="B36" s="18">
        <v>3322</v>
      </c>
      <c r="C36" s="23">
        <v>232</v>
      </c>
      <c r="D36" s="23">
        <v>0</v>
      </c>
      <c r="E36" s="50"/>
      <c r="F36" s="5">
        <v>0</v>
      </c>
      <c r="G36" s="51"/>
    </row>
    <row r="37" spans="1:7" ht="18" customHeight="1">
      <c r="A37" s="18" t="s">
        <v>109</v>
      </c>
      <c r="B37" s="18">
        <v>3412</v>
      </c>
      <c r="C37" s="23">
        <v>2479</v>
      </c>
      <c r="D37" s="23">
        <v>2478</v>
      </c>
      <c r="E37" s="50"/>
      <c r="F37" s="5">
        <v>2478</v>
      </c>
      <c r="G37" s="51"/>
    </row>
    <row r="38" spans="1:7" ht="18" customHeight="1">
      <c r="A38" s="18" t="s">
        <v>117</v>
      </c>
      <c r="B38" s="18">
        <v>3412</v>
      </c>
      <c r="C38" s="23">
        <v>182</v>
      </c>
      <c r="D38" s="23">
        <v>170</v>
      </c>
      <c r="E38" s="50"/>
      <c r="F38" s="5">
        <v>170</v>
      </c>
      <c r="G38" s="51"/>
    </row>
    <row r="39" spans="1:7" ht="18" customHeight="1">
      <c r="A39" s="18" t="s">
        <v>122</v>
      </c>
      <c r="B39" s="18">
        <v>3412</v>
      </c>
      <c r="C39" s="23">
        <v>140</v>
      </c>
      <c r="D39" s="23">
        <v>137</v>
      </c>
      <c r="E39" s="50"/>
      <c r="F39" s="5">
        <v>137</v>
      </c>
      <c r="G39" s="51"/>
    </row>
    <row r="40" spans="1:7" ht="18" customHeight="1">
      <c r="A40" s="18" t="s">
        <v>98</v>
      </c>
      <c r="B40" s="18">
        <v>3421</v>
      </c>
      <c r="C40" s="23">
        <v>14</v>
      </c>
      <c r="D40" s="23">
        <v>13</v>
      </c>
      <c r="E40" s="50"/>
      <c r="F40" s="5">
        <v>13</v>
      </c>
      <c r="G40" s="51"/>
    </row>
    <row r="41" spans="1:7" ht="18" customHeight="1">
      <c r="A41" s="18" t="s">
        <v>87</v>
      </c>
      <c r="B41" s="18">
        <v>3421</v>
      </c>
      <c r="C41" s="23">
        <v>80</v>
      </c>
      <c r="D41" s="23">
        <v>80</v>
      </c>
      <c r="E41" s="50"/>
      <c r="F41" s="5">
        <v>80</v>
      </c>
      <c r="G41" s="51"/>
    </row>
    <row r="42" spans="1:7" ht="18" customHeight="1">
      <c r="A42" s="18" t="s">
        <v>119</v>
      </c>
      <c r="B42" s="18">
        <v>3429</v>
      </c>
      <c r="C42" s="23">
        <v>7500</v>
      </c>
      <c r="D42" s="23">
        <v>7006</v>
      </c>
      <c r="E42" s="50"/>
      <c r="F42" s="5">
        <v>7006</v>
      </c>
      <c r="G42" s="51"/>
    </row>
    <row r="43" spans="1:7" ht="18" customHeight="1">
      <c r="A43" s="18" t="s">
        <v>114</v>
      </c>
      <c r="B43" s="18">
        <v>3612</v>
      </c>
      <c r="C43" s="23">
        <v>14357</v>
      </c>
      <c r="D43" s="23">
        <v>14081</v>
      </c>
      <c r="E43" s="50"/>
      <c r="F43" s="5">
        <v>2081</v>
      </c>
      <c r="G43" s="51">
        <v>12000</v>
      </c>
    </row>
    <row r="44" spans="1:7" ht="18" customHeight="1">
      <c r="A44" s="18" t="s">
        <v>120</v>
      </c>
      <c r="B44" s="18">
        <v>3612</v>
      </c>
      <c r="C44" s="23">
        <v>6440</v>
      </c>
      <c r="D44" s="23">
        <v>6498</v>
      </c>
      <c r="E44" s="50">
        <v>3730</v>
      </c>
      <c r="F44" s="5">
        <f>SUM(D44-E44-G44)</f>
        <v>195</v>
      </c>
      <c r="G44" s="51">
        <v>2573</v>
      </c>
    </row>
    <row r="45" spans="1:7" ht="18" customHeight="1">
      <c r="A45" s="18" t="s">
        <v>121</v>
      </c>
      <c r="B45" s="18">
        <v>3612</v>
      </c>
      <c r="C45" s="23">
        <v>8709</v>
      </c>
      <c r="D45" s="23">
        <v>8675</v>
      </c>
      <c r="E45" s="50">
        <v>4092</v>
      </c>
      <c r="F45" s="5">
        <f>SUM(D45-E45-G45)</f>
        <v>166</v>
      </c>
      <c r="G45" s="51">
        <v>4417</v>
      </c>
    </row>
    <row r="46" spans="1:8" ht="18" customHeight="1">
      <c r="A46" s="18" t="s">
        <v>143</v>
      </c>
      <c r="B46" s="18">
        <v>3612</v>
      </c>
      <c r="C46" s="23">
        <v>425</v>
      </c>
      <c r="D46" s="23"/>
      <c r="E46" s="50"/>
      <c r="F46" s="5"/>
      <c r="G46" s="51"/>
      <c r="H46" s="2"/>
    </row>
    <row r="47" spans="1:7" ht="18" customHeight="1">
      <c r="A47" s="18" t="s">
        <v>126</v>
      </c>
      <c r="B47" s="18">
        <v>3631</v>
      </c>
      <c r="C47" s="23">
        <v>64</v>
      </c>
      <c r="D47" s="23">
        <v>64</v>
      </c>
      <c r="E47" s="50"/>
      <c r="F47" s="5">
        <v>64</v>
      </c>
      <c r="G47" s="51"/>
    </row>
    <row r="48" spans="1:7" ht="18" customHeight="1">
      <c r="A48" s="18" t="s">
        <v>133</v>
      </c>
      <c r="B48" s="18">
        <v>3631</v>
      </c>
      <c r="C48" s="23">
        <v>6</v>
      </c>
      <c r="D48" s="23">
        <v>6</v>
      </c>
      <c r="E48" s="50"/>
      <c r="F48" s="5">
        <v>6</v>
      </c>
      <c r="G48" s="51"/>
    </row>
    <row r="49" spans="1:7" ht="18" customHeight="1">
      <c r="A49" s="18" t="s">
        <v>112</v>
      </c>
      <c r="B49" s="18">
        <v>3633</v>
      </c>
      <c r="C49" s="23">
        <v>2785</v>
      </c>
      <c r="D49" s="23">
        <v>2781</v>
      </c>
      <c r="E49" s="50"/>
      <c r="F49" s="5">
        <v>2781</v>
      </c>
      <c r="G49" s="51"/>
    </row>
    <row r="50" spans="1:7" ht="18" customHeight="1">
      <c r="A50" s="18" t="s">
        <v>127</v>
      </c>
      <c r="B50" s="18">
        <v>3633</v>
      </c>
      <c r="C50" s="23">
        <v>3255</v>
      </c>
      <c r="D50" s="23">
        <v>101</v>
      </c>
      <c r="E50" s="50"/>
      <c r="F50" s="5">
        <v>101</v>
      </c>
      <c r="G50" s="51"/>
    </row>
    <row r="51" spans="1:7" ht="18" customHeight="1">
      <c r="A51" s="18" t="s">
        <v>113</v>
      </c>
      <c r="B51" s="18">
        <v>3635</v>
      </c>
      <c r="C51" s="23">
        <v>270</v>
      </c>
      <c r="D51" s="23">
        <v>249</v>
      </c>
      <c r="E51" s="50"/>
      <c r="F51" s="5">
        <v>249</v>
      </c>
      <c r="G51" s="51"/>
    </row>
    <row r="52" spans="1:7" ht="18" customHeight="1">
      <c r="A52" s="18" t="s">
        <v>99</v>
      </c>
      <c r="B52" s="18">
        <v>3639</v>
      </c>
      <c r="C52" s="23">
        <v>0</v>
      </c>
      <c r="D52" s="23">
        <v>133</v>
      </c>
      <c r="E52" s="50"/>
      <c r="F52" s="5">
        <v>133</v>
      </c>
      <c r="G52" s="51"/>
    </row>
    <row r="53" spans="1:7" ht="18" customHeight="1">
      <c r="A53" s="18" t="s">
        <v>100</v>
      </c>
      <c r="B53" s="18">
        <v>3639</v>
      </c>
      <c r="C53" s="23">
        <v>8000</v>
      </c>
      <c r="D53" s="23">
        <v>7466</v>
      </c>
      <c r="E53" s="50"/>
      <c r="F53" s="5">
        <v>7466</v>
      </c>
      <c r="G53" s="51"/>
    </row>
    <row r="54" spans="1:7" ht="18" customHeight="1">
      <c r="A54" s="18" t="s">
        <v>101</v>
      </c>
      <c r="B54" s="18">
        <v>3639</v>
      </c>
      <c r="C54" s="23">
        <v>2193</v>
      </c>
      <c r="D54" s="23">
        <v>2193</v>
      </c>
      <c r="E54" s="50"/>
      <c r="F54" s="5">
        <v>2193</v>
      </c>
      <c r="G54" s="51"/>
    </row>
    <row r="55" spans="1:7" ht="18" customHeight="1">
      <c r="A55" s="18" t="s">
        <v>147</v>
      </c>
      <c r="B55" s="18">
        <v>3639</v>
      </c>
      <c r="C55" s="23">
        <v>6000</v>
      </c>
      <c r="D55" s="23">
        <v>6000</v>
      </c>
      <c r="E55" s="50">
        <v>6000</v>
      </c>
      <c r="F55" s="5"/>
      <c r="G55" s="51"/>
    </row>
    <row r="56" spans="1:7" ht="18" customHeight="1">
      <c r="A56" s="18" t="s">
        <v>115</v>
      </c>
      <c r="B56" s="18">
        <v>3639</v>
      </c>
      <c r="C56" s="23">
        <v>6944</v>
      </c>
      <c r="D56" s="23">
        <v>6943</v>
      </c>
      <c r="E56" s="50"/>
      <c r="F56" s="5">
        <v>6943</v>
      </c>
      <c r="G56" s="51"/>
    </row>
    <row r="57" spans="1:7" ht="18" customHeight="1">
      <c r="A57" s="18" t="s">
        <v>123</v>
      </c>
      <c r="B57" s="18">
        <v>3639</v>
      </c>
      <c r="C57" s="23">
        <v>65</v>
      </c>
      <c r="D57" s="23">
        <v>67</v>
      </c>
      <c r="E57" s="50"/>
      <c r="F57" s="5">
        <v>67</v>
      </c>
      <c r="G57" s="51"/>
    </row>
    <row r="58" spans="1:7" ht="18" customHeight="1">
      <c r="A58" s="18" t="s">
        <v>132</v>
      </c>
      <c r="B58" s="18">
        <v>3639</v>
      </c>
      <c r="C58" s="23">
        <v>142</v>
      </c>
      <c r="D58" s="23">
        <v>138</v>
      </c>
      <c r="E58" s="50"/>
      <c r="F58" s="5">
        <v>138</v>
      </c>
      <c r="G58" s="51"/>
    </row>
    <row r="59" spans="1:7" ht="18" customHeight="1">
      <c r="A59" s="18" t="s">
        <v>139</v>
      </c>
      <c r="B59" s="18">
        <v>3639</v>
      </c>
      <c r="C59" s="23">
        <v>360</v>
      </c>
      <c r="D59" s="23">
        <v>351</v>
      </c>
      <c r="E59" s="50"/>
      <c r="F59" s="5">
        <f>SUM(D59-E59)</f>
        <v>351</v>
      </c>
      <c r="G59" s="51"/>
    </row>
    <row r="60" spans="1:7" ht="18" customHeight="1">
      <c r="A60" s="18" t="s">
        <v>144</v>
      </c>
      <c r="B60" s="18"/>
      <c r="C60" s="23">
        <v>117</v>
      </c>
      <c r="D60" s="23"/>
      <c r="E60" s="50">
        <v>117</v>
      </c>
      <c r="F60" s="5"/>
      <c r="G60" s="51"/>
    </row>
    <row r="61" spans="1:7" ht="18" customHeight="1">
      <c r="A61" s="18" t="s">
        <v>111</v>
      </c>
      <c r="B61" s="18">
        <v>3722</v>
      </c>
      <c r="C61" s="23">
        <v>4000</v>
      </c>
      <c r="D61" s="23">
        <v>3995</v>
      </c>
      <c r="E61" s="50"/>
      <c r="F61" s="5">
        <v>3995</v>
      </c>
      <c r="G61" s="51"/>
    </row>
    <row r="62" spans="1:7" ht="18" customHeight="1">
      <c r="A62" s="18" t="s">
        <v>102</v>
      </c>
      <c r="B62" s="18">
        <v>3728</v>
      </c>
      <c r="C62" s="23">
        <v>195</v>
      </c>
      <c r="D62" s="23">
        <v>133</v>
      </c>
      <c r="E62" s="50"/>
      <c r="F62" s="5">
        <v>133</v>
      </c>
      <c r="G62" s="51"/>
    </row>
    <row r="63" spans="1:7" ht="18" customHeight="1">
      <c r="A63" s="18" t="s">
        <v>103</v>
      </c>
      <c r="B63" s="18">
        <v>3742</v>
      </c>
      <c r="C63" s="23">
        <v>0</v>
      </c>
      <c r="D63" s="23">
        <v>40</v>
      </c>
      <c r="E63" s="50"/>
      <c r="F63" s="5">
        <v>40</v>
      </c>
      <c r="G63" s="51"/>
    </row>
    <row r="64" spans="1:7" ht="18" customHeight="1">
      <c r="A64" s="18" t="s">
        <v>105</v>
      </c>
      <c r="B64" s="18">
        <v>5212</v>
      </c>
      <c r="C64" s="23">
        <v>0</v>
      </c>
      <c r="D64" s="23">
        <v>63</v>
      </c>
      <c r="E64" s="50"/>
      <c r="F64" s="5">
        <v>63</v>
      </c>
      <c r="G64" s="51"/>
    </row>
    <row r="65" spans="1:7" ht="18" customHeight="1">
      <c r="A65" s="18" t="s">
        <v>134</v>
      </c>
      <c r="B65" s="18">
        <v>5399</v>
      </c>
      <c r="C65" s="23">
        <v>1499</v>
      </c>
      <c r="D65" s="23">
        <v>1363</v>
      </c>
      <c r="E65" s="50">
        <v>1349</v>
      </c>
      <c r="F65" s="5">
        <f>SUM(D65-E65)</f>
        <v>14</v>
      </c>
      <c r="G65" s="51"/>
    </row>
    <row r="66" spans="1:7" ht="18" customHeight="1">
      <c r="A66" s="18" t="s">
        <v>93</v>
      </c>
      <c r="B66" s="18">
        <v>5512</v>
      </c>
      <c r="C66" s="23">
        <v>728</v>
      </c>
      <c r="D66" s="23">
        <v>640</v>
      </c>
      <c r="E66" s="50"/>
      <c r="F66" s="5">
        <v>640</v>
      </c>
      <c r="G66" s="51"/>
    </row>
    <row r="67" spans="1:7" ht="18" customHeight="1">
      <c r="A67" s="18" t="s">
        <v>94</v>
      </c>
      <c r="B67" s="18">
        <v>5512</v>
      </c>
      <c r="C67" s="23">
        <v>700</v>
      </c>
      <c r="D67" s="23">
        <v>768</v>
      </c>
      <c r="E67" s="50"/>
      <c r="F67" s="5">
        <v>768</v>
      </c>
      <c r="G67" s="51"/>
    </row>
    <row r="68" spans="1:7" ht="18" customHeight="1" thickBot="1">
      <c r="A68" s="54" t="s">
        <v>106</v>
      </c>
      <c r="B68" s="54">
        <v>6171</v>
      </c>
      <c r="C68" s="63">
        <v>245</v>
      </c>
      <c r="D68" s="63">
        <v>242</v>
      </c>
      <c r="E68" s="55">
        <v>95</v>
      </c>
      <c r="F68" s="57">
        <f>SUM(D68-E68)</f>
        <v>147</v>
      </c>
      <c r="G68" s="56"/>
    </row>
    <row r="69" spans="1:8" ht="18" customHeight="1">
      <c r="A69" s="20" t="s">
        <v>107</v>
      </c>
      <c r="B69" s="20">
        <v>6171</v>
      </c>
      <c r="C69" s="26">
        <v>266</v>
      </c>
      <c r="D69" s="26">
        <v>316</v>
      </c>
      <c r="E69" s="52">
        <v>66</v>
      </c>
      <c r="F69" s="12">
        <f>SUM(D69-E69)</f>
        <v>250</v>
      </c>
      <c r="G69" s="53"/>
      <c r="H69" s="2"/>
    </row>
    <row r="70" spans="1:8" ht="18" customHeight="1">
      <c r="A70" s="18" t="s">
        <v>108</v>
      </c>
      <c r="B70" s="18">
        <v>6171</v>
      </c>
      <c r="C70" s="23">
        <v>200</v>
      </c>
      <c r="D70" s="23">
        <v>236</v>
      </c>
      <c r="E70" s="50" t="s">
        <v>81</v>
      </c>
      <c r="F70" s="5">
        <v>236</v>
      </c>
      <c r="G70" s="51"/>
      <c r="H70" s="2"/>
    </row>
    <row r="71" spans="1:8" ht="18" customHeight="1">
      <c r="A71" s="18" t="s">
        <v>146</v>
      </c>
      <c r="B71" s="18">
        <v>6171</v>
      </c>
      <c r="C71" s="23">
        <v>440</v>
      </c>
      <c r="D71" s="23">
        <v>0</v>
      </c>
      <c r="E71" s="50"/>
      <c r="F71" s="5"/>
      <c r="G71" s="51"/>
      <c r="H71" s="2"/>
    </row>
    <row r="72" spans="1:7" ht="18" customHeight="1" thickBot="1">
      <c r="A72" s="18"/>
      <c r="B72" s="18"/>
      <c r="C72" s="23"/>
      <c r="D72" s="23"/>
      <c r="E72" s="50"/>
      <c r="F72" s="5"/>
      <c r="G72" s="51"/>
    </row>
    <row r="73" spans="1:7" ht="18" customHeight="1" thickBot="1">
      <c r="A73" s="69" t="s">
        <v>148</v>
      </c>
      <c r="B73" s="69"/>
      <c r="C73" s="70">
        <f>SUM(C6:C72)</f>
        <v>97025</v>
      </c>
      <c r="D73" s="70">
        <f>SUM(D6:D72)</f>
        <v>89936</v>
      </c>
      <c r="E73" s="71"/>
      <c r="F73" s="72"/>
      <c r="G73" s="73"/>
    </row>
    <row r="79" ht="12.75">
      <c r="C79" s="2"/>
    </row>
    <row r="81" ht="12.75">
      <c r="C81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="75" zoomScaleNormal="75" zoomScaleSheetLayoutView="75" workbookViewId="0" topLeftCell="A1">
      <selection activeCell="F128" sqref="F127:F128"/>
    </sheetView>
  </sheetViews>
  <sheetFormatPr defaultColWidth="9.00390625" defaultRowHeight="12.75"/>
  <cols>
    <col min="1" max="1" width="48.625" style="89" customWidth="1"/>
    <col min="2" max="2" width="6.625" style="170" bestFit="1" customWidth="1"/>
    <col min="3" max="3" width="13.75390625" style="143" customWidth="1"/>
    <col min="4" max="4" width="13.75390625" style="89" customWidth="1"/>
    <col min="5" max="5" width="19.00390625" style="89" bestFit="1" customWidth="1"/>
    <col min="6" max="8" width="16.75390625" style="90" customWidth="1"/>
    <col min="9" max="9" width="17.125" style="89" customWidth="1"/>
    <col min="10" max="10" width="21.75390625" style="89" customWidth="1"/>
    <col min="11" max="16384" width="9.125" style="89" customWidth="1"/>
  </cols>
  <sheetData>
    <row r="1" spans="1:8" ht="21.75" customHeight="1">
      <c r="A1" s="193" t="s">
        <v>267</v>
      </c>
      <c r="B1" s="190"/>
      <c r="C1" s="191"/>
      <c r="D1" s="192"/>
      <c r="H1" s="90" t="s">
        <v>268</v>
      </c>
    </row>
    <row r="2" spans="1:4" ht="15.75" thickBot="1">
      <c r="A2" s="192"/>
      <c r="B2" s="190"/>
      <c r="C2" s="191"/>
      <c r="D2" s="192"/>
    </row>
    <row r="3" spans="1:8" ht="15.75">
      <c r="A3" s="91" t="s">
        <v>0</v>
      </c>
      <c r="B3" s="171"/>
      <c r="C3" s="144" t="s">
        <v>155</v>
      </c>
      <c r="D3" s="92" t="s">
        <v>1</v>
      </c>
      <c r="E3" s="92" t="s">
        <v>265</v>
      </c>
      <c r="F3" s="93" t="s">
        <v>266</v>
      </c>
      <c r="G3" s="93"/>
      <c r="H3" s="94"/>
    </row>
    <row r="4" spans="1:8" ht="16.5" thickBot="1">
      <c r="A4" s="95"/>
      <c r="B4" s="172" t="s">
        <v>80</v>
      </c>
      <c r="C4" s="145" t="s">
        <v>156</v>
      </c>
      <c r="D4" s="96" t="s">
        <v>2</v>
      </c>
      <c r="E4" s="96" t="s">
        <v>3</v>
      </c>
      <c r="F4" s="97" t="s">
        <v>5</v>
      </c>
      <c r="G4" s="98" t="s">
        <v>6</v>
      </c>
      <c r="H4" s="99" t="s">
        <v>7</v>
      </c>
    </row>
    <row r="5" spans="1:8" ht="18" customHeight="1" thickBot="1">
      <c r="A5" s="119" t="s">
        <v>244</v>
      </c>
      <c r="B5" s="173"/>
      <c r="C5" s="146"/>
      <c r="D5" s="100"/>
      <c r="E5" s="100"/>
      <c r="F5" s="101"/>
      <c r="G5" s="102"/>
      <c r="H5" s="103"/>
    </row>
    <row r="6" spans="1:8" ht="18" customHeight="1">
      <c r="A6" s="104"/>
      <c r="B6" s="174"/>
      <c r="C6" s="147"/>
      <c r="D6" s="105"/>
      <c r="E6" s="105"/>
      <c r="F6" s="106"/>
      <c r="G6" s="113"/>
      <c r="H6" s="107"/>
    </row>
    <row r="7" spans="1:9" s="165" customFormat="1" ht="18" customHeight="1">
      <c r="A7" s="155" t="s">
        <v>192</v>
      </c>
      <c r="B7" s="175">
        <v>2212</v>
      </c>
      <c r="C7" s="147">
        <v>0</v>
      </c>
      <c r="D7" s="156">
        <v>44</v>
      </c>
      <c r="E7" s="156">
        <v>0</v>
      </c>
      <c r="F7" s="157">
        <v>0</v>
      </c>
      <c r="G7" s="151">
        <f aca="true" t="shared" si="0" ref="G7:G52">SUM(E7)</f>
        <v>0</v>
      </c>
      <c r="H7" s="158">
        <v>0</v>
      </c>
      <c r="I7" s="143"/>
    </row>
    <row r="8" spans="1:9" s="165" customFormat="1" ht="18" customHeight="1">
      <c r="A8" s="159" t="s">
        <v>162</v>
      </c>
      <c r="B8" s="176">
        <v>2212</v>
      </c>
      <c r="C8" s="148">
        <v>0</v>
      </c>
      <c r="D8" s="160">
        <v>1074</v>
      </c>
      <c r="E8" s="160">
        <v>1094795</v>
      </c>
      <c r="F8" s="161">
        <v>0</v>
      </c>
      <c r="G8" s="151">
        <f t="shared" si="0"/>
        <v>1094795</v>
      </c>
      <c r="H8" s="162">
        <v>0</v>
      </c>
      <c r="I8" s="143"/>
    </row>
    <row r="9" spans="1:8" s="165" customFormat="1" ht="18" customHeight="1">
      <c r="A9" s="159" t="s">
        <v>163</v>
      </c>
      <c r="B9" s="176">
        <v>2212</v>
      </c>
      <c r="C9" s="148">
        <v>0</v>
      </c>
      <c r="D9" s="160">
        <v>220</v>
      </c>
      <c r="E9" s="160">
        <v>27132</v>
      </c>
      <c r="F9" s="161">
        <v>0</v>
      </c>
      <c r="G9" s="151">
        <f t="shared" si="0"/>
        <v>27132</v>
      </c>
      <c r="H9" s="162">
        <v>0</v>
      </c>
    </row>
    <row r="10" spans="1:8" s="165" customFormat="1" ht="18" customHeight="1">
      <c r="A10" s="159" t="s">
        <v>193</v>
      </c>
      <c r="B10" s="176">
        <v>2212</v>
      </c>
      <c r="C10" s="148">
        <v>140</v>
      </c>
      <c r="D10" s="160">
        <v>140</v>
      </c>
      <c r="E10" s="160">
        <v>0</v>
      </c>
      <c r="F10" s="161">
        <v>0</v>
      </c>
      <c r="G10" s="151">
        <f t="shared" si="0"/>
        <v>0</v>
      </c>
      <c r="H10" s="158">
        <v>0</v>
      </c>
    </row>
    <row r="11" spans="1:9" s="165" customFormat="1" ht="18" customHeight="1">
      <c r="A11" s="159" t="s">
        <v>194</v>
      </c>
      <c r="B11" s="176">
        <v>2212</v>
      </c>
      <c r="C11" s="148">
        <v>0</v>
      </c>
      <c r="D11" s="160">
        <v>5</v>
      </c>
      <c r="E11" s="160">
        <v>5000</v>
      </c>
      <c r="F11" s="161">
        <v>0</v>
      </c>
      <c r="G11" s="151">
        <f t="shared" si="0"/>
        <v>5000</v>
      </c>
      <c r="H11" s="158">
        <v>0</v>
      </c>
      <c r="I11" s="143"/>
    </row>
    <row r="12" spans="1:8" s="165" customFormat="1" ht="18" customHeight="1">
      <c r="A12" s="159" t="s">
        <v>195</v>
      </c>
      <c r="B12" s="176">
        <v>2212</v>
      </c>
      <c r="C12" s="148">
        <v>0</v>
      </c>
      <c r="D12" s="160">
        <v>0</v>
      </c>
      <c r="E12" s="160">
        <v>17055</v>
      </c>
      <c r="F12" s="161">
        <v>0</v>
      </c>
      <c r="G12" s="151">
        <f t="shared" si="0"/>
        <v>17055</v>
      </c>
      <c r="H12" s="158">
        <v>0</v>
      </c>
    </row>
    <row r="13" spans="1:8" s="165" customFormat="1" ht="18" customHeight="1">
      <c r="A13" s="159" t="s">
        <v>196</v>
      </c>
      <c r="B13" s="176">
        <v>2212</v>
      </c>
      <c r="C13" s="148">
        <v>0</v>
      </c>
      <c r="D13" s="160">
        <v>170</v>
      </c>
      <c r="E13" s="160">
        <v>192984</v>
      </c>
      <c r="F13" s="161">
        <v>0</v>
      </c>
      <c r="G13" s="151">
        <f t="shared" si="0"/>
        <v>192984</v>
      </c>
      <c r="H13" s="158">
        <v>0</v>
      </c>
    </row>
    <row r="14" spans="1:9" s="165" customFormat="1" ht="18" customHeight="1">
      <c r="A14" s="159" t="s">
        <v>197</v>
      </c>
      <c r="B14" s="176">
        <v>2212</v>
      </c>
      <c r="C14" s="148">
        <v>0</v>
      </c>
      <c r="D14" s="160">
        <v>20</v>
      </c>
      <c r="E14" s="160">
        <v>15000</v>
      </c>
      <c r="F14" s="161">
        <v>0</v>
      </c>
      <c r="G14" s="151">
        <f t="shared" si="0"/>
        <v>15000</v>
      </c>
      <c r="H14" s="158">
        <v>0</v>
      </c>
      <c r="I14" s="143"/>
    </row>
    <row r="15" spans="1:9" s="165" customFormat="1" ht="18" customHeight="1">
      <c r="A15" s="159" t="s">
        <v>245</v>
      </c>
      <c r="B15" s="176">
        <v>2212</v>
      </c>
      <c r="C15" s="148">
        <v>0</v>
      </c>
      <c r="D15" s="160">
        <v>154</v>
      </c>
      <c r="E15" s="160">
        <v>0</v>
      </c>
      <c r="F15" s="161">
        <v>0</v>
      </c>
      <c r="G15" s="151">
        <f t="shared" si="0"/>
        <v>0</v>
      </c>
      <c r="H15" s="158">
        <v>0</v>
      </c>
      <c r="I15" s="143"/>
    </row>
    <row r="16" spans="1:9" s="165" customFormat="1" ht="18" customHeight="1">
      <c r="A16" s="159" t="s">
        <v>198</v>
      </c>
      <c r="B16" s="176">
        <v>2219</v>
      </c>
      <c r="C16" s="148">
        <v>0</v>
      </c>
      <c r="D16" s="160">
        <v>4059</v>
      </c>
      <c r="E16" s="160">
        <v>2451627</v>
      </c>
      <c r="F16" s="161">
        <v>1518999.8</v>
      </c>
      <c r="G16" s="151">
        <f>SUM(E16-F16)</f>
        <v>932627.2</v>
      </c>
      <c r="H16" s="158">
        <v>0</v>
      </c>
      <c r="I16" s="143"/>
    </row>
    <row r="17" spans="1:9" s="165" customFormat="1" ht="18" customHeight="1">
      <c r="A17" s="159" t="s">
        <v>199</v>
      </c>
      <c r="B17" s="176">
        <v>2229</v>
      </c>
      <c r="C17" s="148">
        <v>0</v>
      </c>
      <c r="D17" s="160">
        <v>250</v>
      </c>
      <c r="E17" s="160">
        <v>0</v>
      </c>
      <c r="F17" s="161">
        <v>0</v>
      </c>
      <c r="G17" s="151">
        <f t="shared" si="0"/>
        <v>0</v>
      </c>
      <c r="H17" s="158">
        <v>0</v>
      </c>
      <c r="I17" s="143"/>
    </row>
    <row r="18" spans="1:8" s="165" customFormat="1" ht="18" customHeight="1">
      <c r="A18" s="159" t="s">
        <v>165</v>
      </c>
      <c r="B18" s="176">
        <v>2310</v>
      </c>
      <c r="C18" s="148">
        <v>0</v>
      </c>
      <c r="D18" s="160">
        <v>19</v>
      </c>
      <c r="E18" s="160">
        <v>19000</v>
      </c>
      <c r="F18" s="161">
        <v>0</v>
      </c>
      <c r="G18" s="151">
        <f t="shared" si="0"/>
        <v>19000</v>
      </c>
      <c r="H18" s="158">
        <v>0</v>
      </c>
    </row>
    <row r="19" spans="1:9" s="165" customFormat="1" ht="18" customHeight="1">
      <c r="A19" s="159" t="s">
        <v>200</v>
      </c>
      <c r="B19" s="176">
        <v>2310</v>
      </c>
      <c r="C19" s="148">
        <v>0</v>
      </c>
      <c r="D19" s="160">
        <v>316</v>
      </c>
      <c r="E19" s="160">
        <v>315498</v>
      </c>
      <c r="F19" s="161">
        <v>0</v>
      </c>
      <c r="G19" s="151">
        <f t="shared" si="0"/>
        <v>315498</v>
      </c>
      <c r="H19" s="158">
        <v>0</v>
      </c>
      <c r="I19" s="143"/>
    </row>
    <row r="20" spans="1:9" ht="18" customHeight="1">
      <c r="A20" s="159" t="s">
        <v>201</v>
      </c>
      <c r="B20" s="176">
        <v>2310</v>
      </c>
      <c r="C20" s="148">
        <v>1000</v>
      </c>
      <c r="D20" s="160">
        <v>2500</v>
      </c>
      <c r="E20" s="160">
        <v>2500000</v>
      </c>
      <c r="F20" s="161">
        <v>0</v>
      </c>
      <c r="G20" s="151">
        <f t="shared" si="0"/>
        <v>2500000</v>
      </c>
      <c r="H20" s="158">
        <v>0</v>
      </c>
      <c r="I20" s="90"/>
    </row>
    <row r="21" spans="1:8" ht="18" customHeight="1">
      <c r="A21" s="159" t="s">
        <v>202</v>
      </c>
      <c r="B21" s="176">
        <v>2310</v>
      </c>
      <c r="C21" s="148">
        <v>135</v>
      </c>
      <c r="D21" s="160">
        <v>135</v>
      </c>
      <c r="E21" s="160">
        <v>0</v>
      </c>
      <c r="F21" s="161">
        <v>0</v>
      </c>
      <c r="G21" s="151">
        <f t="shared" si="0"/>
        <v>0</v>
      </c>
      <c r="H21" s="158">
        <v>0</v>
      </c>
    </row>
    <row r="22" spans="1:9" ht="18" customHeight="1">
      <c r="A22" s="159" t="s">
        <v>203</v>
      </c>
      <c r="B22" s="176">
        <v>2310</v>
      </c>
      <c r="C22" s="148">
        <v>97</v>
      </c>
      <c r="D22" s="160">
        <v>97</v>
      </c>
      <c r="E22" s="160">
        <v>97000</v>
      </c>
      <c r="F22" s="161">
        <v>0</v>
      </c>
      <c r="G22" s="151">
        <f t="shared" si="0"/>
        <v>97000</v>
      </c>
      <c r="H22" s="158">
        <v>0</v>
      </c>
      <c r="I22" s="90"/>
    </row>
    <row r="23" spans="1:9" ht="18" customHeight="1">
      <c r="A23" s="159" t="s">
        <v>203</v>
      </c>
      <c r="B23" s="176">
        <v>2310</v>
      </c>
      <c r="C23" s="148">
        <v>84</v>
      </c>
      <c r="D23" s="160">
        <v>201</v>
      </c>
      <c r="E23" s="160">
        <v>200730</v>
      </c>
      <c r="F23" s="161">
        <v>0</v>
      </c>
      <c r="G23" s="151">
        <f t="shared" si="0"/>
        <v>200730</v>
      </c>
      <c r="H23" s="158">
        <v>0</v>
      </c>
      <c r="I23" s="90"/>
    </row>
    <row r="24" spans="1:9" ht="18" customHeight="1">
      <c r="A24" s="159" t="s">
        <v>204</v>
      </c>
      <c r="B24" s="176">
        <v>2321</v>
      </c>
      <c r="C24" s="148">
        <v>0</v>
      </c>
      <c r="D24" s="160">
        <v>525</v>
      </c>
      <c r="E24" s="160">
        <v>525153.17</v>
      </c>
      <c r="F24" s="161">
        <v>0</v>
      </c>
      <c r="G24" s="151">
        <f t="shared" si="0"/>
        <v>525153.17</v>
      </c>
      <c r="H24" s="158">
        <v>0</v>
      </c>
      <c r="I24" s="90"/>
    </row>
    <row r="25" spans="1:9" ht="18" customHeight="1">
      <c r="A25" s="159" t="s">
        <v>205</v>
      </c>
      <c r="B25" s="176">
        <v>2321</v>
      </c>
      <c r="C25" s="148">
        <v>0</v>
      </c>
      <c r="D25" s="160">
        <v>25683</v>
      </c>
      <c r="E25" s="160">
        <v>25683000</v>
      </c>
      <c r="F25" s="161">
        <v>0</v>
      </c>
      <c r="G25" s="151">
        <f t="shared" si="0"/>
        <v>25683000</v>
      </c>
      <c r="H25" s="158">
        <v>0</v>
      </c>
      <c r="I25" s="90"/>
    </row>
    <row r="26" spans="1:9" ht="18" customHeight="1">
      <c r="A26" s="159" t="s">
        <v>206</v>
      </c>
      <c r="B26" s="176">
        <v>2321</v>
      </c>
      <c r="C26" s="148">
        <v>0</v>
      </c>
      <c r="D26" s="160">
        <v>150</v>
      </c>
      <c r="E26" s="160">
        <v>0</v>
      </c>
      <c r="F26" s="161">
        <v>0</v>
      </c>
      <c r="G26" s="151">
        <f t="shared" si="0"/>
        <v>0</v>
      </c>
      <c r="H26" s="158">
        <v>0</v>
      </c>
      <c r="I26" s="90"/>
    </row>
    <row r="27" spans="1:9" ht="18" customHeight="1">
      <c r="A27" s="159" t="s">
        <v>207</v>
      </c>
      <c r="B27" s="176">
        <v>2321</v>
      </c>
      <c r="C27" s="148">
        <v>0</v>
      </c>
      <c r="D27" s="160">
        <v>1265</v>
      </c>
      <c r="E27" s="160">
        <v>1265000</v>
      </c>
      <c r="F27" s="161">
        <v>0</v>
      </c>
      <c r="G27" s="151">
        <f t="shared" si="0"/>
        <v>1265000</v>
      </c>
      <c r="H27" s="158">
        <v>0</v>
      </c>
      <c r="I27" s="90"/>
    </row>
    <row r="28" spans="1:9" ht="18" customHeight="1">
      <c r="A28" s="159" t="s">
        <v>157</v>
      </c>
      <c r="B28" s="176">
        <v>2333</v>
      </c>
      <c r="C28" s="148">
        <v>850</v>
      </c>
      <c r="D28" s="160">
        <v>70</v>
      </c>
      <c r="E28" s="160">
        <v>17923.98</v>
      </c>
      <c r="F28" s="161">
        <v>0</v>
      </c>
      <c r="G28" s="151">
        <f t="shared" si="0"/>
        <v>17923.98</v>
      </c>
      <c r="H28" s="158">
        <v>0</v>
      </c>
      <c r="I28" s="90"/>
    </row>
    <row r="29" spans="1:8" ht="18" customHeight="1">
      <c r="A29" s="159" t="s">
        <v>208</v>
      </c>
      <c r="B29" s="176">
        <v>3111</v>
      </c>
      <c r="C29" s="148">
        <v>0</v>
      </c>
      <c r="D29" s="160">
        <v>7</v>
      </c>
      <c r="E29" s="160">
        <v>7140</v>
      </c>
      <c r="F29" s="161">
        <v>0</v>
      </c>
      <c r="G29" s="151">
        <f t="shared" si="0"/>
        <v>7140</v>
      </c>
      <c r="H29" s="187">
        <v>0</v>
      </c>
    </row>
    <row r="30" spans="1:8" ht="18" customHeight="1">
      <c r="A30" s="159" t="s">
        <v>209</v>
      </c>
      <c r="B30" s="176">
        <v>3111</v>
      </c>
      <c r="C30" s="148">
        <v>0</v>
      </c>
      <c r="D30" s="160">
        <v>7</v>
      </c>
      <c r="E30" s="160">
        <v>7140</v>
      </c>
      <c r="F30" s="161">
        <v>0</v>
      </c>
      <c r="G30" s="151">
        <f t="shared" si="0"/>
        <v>7140</v>
      </c>
      <c r="H30" s="187">
        <v>0</v>
      </c>
    </row>
    <row r="31" spans="1:8" ht="18" customHeight="1">
      <c r="A31" s="159" t="s">
        <v>210</v>
      </c>
      <c r="B31" s="176">
        <v>3111</v>
      </c>
      <c r="C31" s="148">
        <v>0</v>
      </c>
      <c r="D31" s="160">
        <v>7</v>
      </c>
      <c r="E31" s="160">
        <v>7140</v>
      </c>
      <c r="F31" s="161">
        <v>0</v>
      </c>
      <c r="G31" s="151">
        <f t="shared" si="0"/>
        <v>7140</v>
      </c>
      <c r="H31" s="187">
        <v>0</v>
      </c>
    </row>
    <row r="32" spans="1:9" ht="18" customHeight="1">
      <c r="A32" s="159" t="s">
        <v>211</v>
      </c>
      <c r="B32" s="176">
        <v>3111</v>
      </c>
      <c r="C32" s="148">
        <v>0</v>
      </c>
      <c r="D32" s="160">
        <v>0</v>
      </c>
      <c r="E32" s="160">
        <v>80920</v>
      </c>
      <c r="F32" s="161">
        <v>0</v>
      </c>
      <c r="G32" s="151">
        <f t="shared" si="0"/>
        <v>80920</v>
      </c>
      <c r="H32" s="187">
        <v>0</v>
      </c>
      <c r="I32" s="90"/>
    </row>
    <row r="33" spans="1:9" ht="18" customHeight="1">
      <c r="A33" s="159" t="s">
        <v>218</v>
      </c>
      <c r="B33" s="176">
        <v>3113</v>
      </c>
      <c r="C33" s="148">
        <v>0</v>
      </c>
      <c r="D33" s="160">
        <v>7</v>
      </c>
      <c r="E33" s="160">
        <v>7140</v>
      </c>
      <c r="F33" s="161">
        <v>0</v>
      </c>
      <c r="G33" s="151">
        <f t="shared" si="0"/>
        <v>7140</v>
      </c>
      <c r="H33" s="158">
        <v>0</v>
      </c>
      <c r="I33" s="90"/>
    </row>
    <row r="34" spans="1:9" ht="18" customHeight="1">
      <c r="A34" s="159" t="s">
        <v>246</v>
      </c>
      <c r="B34" s="176">
        <v>3113</v>
      </c>
      <c r="C34" s="148">
        <v>0</v>
      </c>
      <c r="D34" s="160">
        <v>0</v>
      </c>
      <c r="E34" s="160">
        <v>100555</v>
      </c>
      <c r="F34" s="161">
        <v>0</v>
      </c>
      <c r="G34" s="151">
        <f t="shared" si="0"/>
        <v>100555</v>
      </c>
      <c r="H34" s="158">
        <v>0</v>
      </c>
      <c r="I34" s="90" t="s">
        <v>251</v>
      </c>
    </row>
    <row r="35" spans="1:9" ht="18" customHeight="1">
      <c r="A35" s="159" t="s">
        <v>219</v>
      </c>
      <c r="B35" s="176">
        <v>3113</v>
      </c>
      <c r="C35" s="148">
        <v>0</v>
      </c>
      <c r="D35" s="160">
        <v>238.6</v>
      </c>
      <c r="E35" s="160">
        <v>238600</v>
      </c>
      <c r="F35" s="161">
        <f>SUM(E35)</f>
        <v>238600</v>
      </c>
      <c r="G35" s="151">
        <v>0</v>
      </c>
      <c r="H35" s="158">
        <v>0</v>
      </c>
      <c r="I35" s="90"/>
    </row>
    <row r="36" spans="1:9" ht="18" customHeight="1">
      <c r="A36" s="159" t="s">
        <v>212</v>
      </c>
      <c r="B36" s="176">
        <v>3113</v>
      </c>
      <c r="C36" s="148">
        <v>235</v>
      </c>
      <c r="D36" s="160">
        <v>242</v>
      </c>
      <c r="E36" s="160">
        <v>207066</v>
      </c>
      <c r="F36" s="161">
        <v>0</v>
      </c>
      <c r="G36" s="151">
        <f t="shared" si="0"/>
        <v>207066</v>
      </c>
      <c r="H36" s="158">
        <v>0</v>
      </c>
      <c r="I36" s="90"/>
    </row>
    <row r="37" spans="1:9" ht="18" customHeight="1">
      <c r="A37" s="159" t="s">
        <v>213</v>
      </c>
      <c r="B37" s="176">
        <v>3113</v>
      </c>
      <c r="C37" s="148">
        <v>0</v>
      </c>
      <c r="D37" s="160">
        <v>150</v>
      </c>
      <c r="E37" s="160">
        <v>80920</v>
      </c>
      <c r="F37" s="161">
        <v>0</v>
      </c>
      <c r="G37" s="151">
        <f t="shared" si="0"/>
        <v>80920</v>
      </c>
      <c r="H37" s="158">
        <v>0</v>
      </c>
      <c r="I37" s="90"/>
    </row>
    <row r="38" spans="1:8" ht="18" customHeight="1">
      <c r="A38" s="159" t="s">
        <v>249</v>
      </c>
      <c r="B38" s="176">
        <v>3113</v>
      </c>
      <c r="C38" s="148">
        <v>0</v>
      </c>
      <c r="D38" s="160">
        <v>72</v>
      </c>
      <c r="E38" s="160">
        <v>72000</v>
      </c>
      <c r="F38" s="161">
        <v>72000</v>
      </c>
      <c r="G38" s="151">
        <v>0</v>
      </c>
      <c r="H38" s="188">
        <v>0</v>
      </c>
    </row>
    <row r="39" spans="1:8" ht="18" customHeight="1">
      <c r="A39" s="159" t="s">
        <v>214</v>
      </c>
      <c r="B39" s="176">
        <v>3113</v>
      </c>
      <c r="C39" s="148">
        <v>0</v>
      </c>
      <c r="D39" s="160">
        <v>2000</v>
      </c>
      <c r="E39" s="160">
        <v>25000</v>
      </c>
      <c r="F39" s="161">
        <v>0</v>
      </c>
      <c r="G39" s="151">
        <f t="shared" si="0"/>
        <v>25000</v>
      </c>
      <c r="H39" s="187">
        <v>0</v>
      </c>
    </row>
    <row r="40" spans="1:256" ht="18" customHeight="1">
      <c r="A40" s="159" t="s">
        <v>215</v>
      </c>
      <c r="B40" s="176">
        <v>3113</v>
      </c>
      <c r="C40" s="148">
        <v>204</v>
      </c>
      <c r="D40" s="160">
        <v>61</v>
      </c>
      <c r="E40" s="160">
        <v>7140</v>
      </c>
      <c r="F40" s="161">
        <v>0</v>
      </c>
      <c r="G40" s="151">
        <f t="shared" si="0"/>
        <v>7140</v>
      </c>
      <c r="H40" s="187">
        <v>0</v>
      </c>
      <c r="IV40" s="89">
        <f>SUM(B40:IU40)</f>
        <v>17658</v>
      </c>
    </row>
    <row r="41" spans="1:9" ht="18" customHeight="1">
      <c r="A41" s="159" t="s">
        <v>217</v>
      </c>
      <c r="B41" s="176">
        <v>3113</v>
      </c>
      <c r="C41" s="148">
        <v>0</v>
      </c>
      <c r="D41" s="160">
        <v>0</v>
      </c>
      <c r="E41" s="160">
        <v>168301</v>
      </c>
      <c r="F41" s="161">
        <v>0</v>
      </c>
      <c r="G41" s="151">
        <f t="shared" si="0"/>
        <v>168301</v>
      </c>
      <c r="H41" s="187">
        <v>0</v>
      </c>
      <c r="I41" s="90"/>
    </row>
    <row r="42" spans="1:9" ht="18" customHeight="1">
      <c r="A42" s="159" t="s">
        <v>247</v>
      </c>
      <c r="B42" s="176">
        <v>3113</v>
      </c>
      <c r="C42" s="148">
        <v>300</v>
      </c>
      <c r="D42" s="160">
        <v>300</v>
      </c>
      <c r="E42" s="160">
        <v>211404</v>
      </c>
      <c r="F42" s="161">
        <v>0</v>
      </c>
      <c r="G42" s="151">
        <f t="shared" si="0"/>
        <v>211404</v>
      </c>
      <c r="H42" s="187">
        <v>0</v>
      </c>
      <c r="I42" s="90"/>
    </row>
    <row r="43" spans="1:9" ht="18" customHeight="1">
      <c r="A43" s="159" t="s">
        <v>248</v>
      </c>
      <c r="B43" s="176">
        <v>3113</v>
      </c>
      <c r="C43" s="148">
        <v>500</v>
      </c>
      <c r="D43" s="160">
        <v>500</v>
      </c>
      <c r="E43" s="160">
        <v>500000</v>
      </c>
      <c r="F43" s="161">
        <v>0</v>
      </c>
      <c r="G43" s="151">
        <f t="shared" si="0"/>
        <v>500000</v>
      </c>
      <c r="H43" s="187">
        <v>0</v>
      </c>
      <c r="I43" s="90"/>
    </row>
    <row r="44" spans="1:9" ht="18" customHeight="1">
      <c r="A44" s="159" t="s">
        <v>250</v>
      </c>
      <c r="B44" s="176">
        <v>3113</v>
      </c>
      <c r="C44" s="148">
        <v>0</v>
      </c>
      <c r="D44" s="160">
        <v>0</v>
      </c>
      <c r="E44" s="160">
        <v>86999</v>
      </c>
      <c r="F44" s="161">
        <v>0</v>
      </c>
      <c r="G44" s="151">
        <f t="shared" si="0"/>
        <v>86999</v>
      </c>
      <c r="H44" s="187">
        <v>0</v>
      </c>
      <c r="I44" s="90"/>
    </row>
    <row r="45" spans="1:9" ht="18" customHeight="1">
      <c r="A45" s="159" t="s">
        <v>216</v>
      </c>
      <c r="B45" s="176">
        <v>3113</v>
      </c>
      <c r="C45" s="148">
        <v>0</v>
      </c>
      <c r="D45" s="160">
        <v>5</v>
      </c>
      <c r="E45" s="160">
        <v>4760</v>
      </c>
      <c r="F45" s="161">
        <v>0</v>
      </c>
      <c r="G45" s="151">
        <f t="shared" si="0"/>
        <v>4760</v>
      </c>
      <c r="H45" s="187">
        <v>0</v>
      </c>
      <c r="I45" s="90"/>
    </row>
    <row r="46" spans="1:9" ht="18" customHeight="1">
      <c r="A46" s="159" t="s">
        <v>220</v>
      </c>
      <c r="B46" s="176">
        <v>3141</v>
      </c>
      <c r="C46" s="148">
        <v>1800</v>
      </c>
      <c r="D46" s="160">
        <v>2300</v>
      </c>
      <c r="E46" s="160">
        <v>635762.5</v>
      </c>
      <c r="F46" s="161">
        <v>0</v>
      </c>
      <c r="G46" s="151">
        <f t="shared" si="0"/>
        <v>635762.5</v>
      </c>
      <c r="H46" s="158">
        <v>0</v>
      </c>
      <c r="I46" s="90"/>
    </row>
    <row r="47" spans="1:9" ht="18" customHeight="1">
      <c r="A47" s="159" t="s">
        <v>221</v>
      </c>
      <c r="B47" s="176">
        <v>3141</v>
      </c>
      <c r="C47" s="148">
        <v>75</v>
      </c>
      <c r="D47" s="160">
        <v>75</v>
      </c>
      <c r="E47" s="160">
        <v>51000</v>
      </c>
      <c r="F47" s="161">
        <v>0</v>
      </c>
      <c r="G47" s="151">
        <f t="shared" si="0"/>
        <v>51000</v>
      </c>
      <c r="H47" s="158">
        <v>0</v>
      </c>
      <c r="I47" s="90"/>
    </row>
    <row r="48" spans="1:9" ht="18" customHeight="1">
      <c r="A48" s="159" t="s">
        <v>222</v>
      </c>
      <c r="B48" s="176">
        <v>3231</v>
      </c>
      <c r="C48" s="148">
        <v>0</v>
      </c>
      <c r="D48" s="160">
        <v>762</v>
      </c>
      <c r="E48" s="160">
        <v>762000</v>
      </c>
      <c r="F48" s="161">
        <v>300000</v>
      </c>
      <c r="G48" s="151">
        <v>462000</v>
      </c>
      <c r="H48" s="158">
        <v>0</v>
      </c>
      <c r="I48" s="90"/>
    </row>
    <row r="49" spans="1:9" ht="18" customHeight="1">
      <c r="A49" s="159" t="s">
        <v>223</v>
      </c>
      <c r="B49" s="176">
        <v>3341</v>
      </c>
      <c r="C49" s="148">
        <v>100</v>
      </c>
      <c r="D49" s="160">
        <v>100</v>
      </c>
      <c r="E49" s="160">
        <v>0</v>
      </c>
      <c r="F49" s="161">
        <v>0</v>
      </c>
      <c r="G49" s="151">
        <f t="shared" si="0"/>
        <v>0</v>
      </c>
      <c r="H49" s="158">
        <v>0</v>
      </c>
      <c r="I49" s="90"/>
    </row>
    <row r="50" spans="1:9" ht="18" customHeight="1">
      <c r="A50" s="159" t="s">
        <v>224</v>
      </c>
      <c r="B50" s="176">
        <v>3392</v>
      </c>
      <c r="C50" s="148">
        <v>0</v>
      </c>
      <c r="D50" s="160">
        <v>444</v>
      </c>
      <c r="E50" s="160">
        <v>0</v>
      </c>
      <c r="F50" s="161">
        <v>0</v>
      </c>
      <c r="G50" s="151">
        <f t="shared" si="0"/>
        <v>0</v>
      </c>
      <c r="H50" s="158">
        <v>0</v>
      </c>
      <c r="I50" s="90"/>
    </row>
    <row r="51" spans="1:9" ht="18" customHeight="1">
      <c r="A51" s="159" t="s">
        <v>225</v>
      </c>
      <c r="B51" s="176">
        <v>3392</v>
      </c>
      <c r="C51" s="148">
        <v>160</v>
      </c>
      <c r="D51" s="160">
        <v>160</v>
      </c>
      <c r="E51" s="160">
        <v>160000</v>
      </c>
      <c r="F51" s="161">
        <v>0</v>
      </c>
      <c r="G51" s="151">
        <f t="shared" si="0"/>
        <v>160000</v>
      </c>
      <c r="H51" s="187">
        <v>0</v>
      </c>
      <c r="I51" s="90"/>
    </row>
    <row r="52" spans="1:9" ht="18" customHeight="1">
      <c r="A52" s="159" t="s">
        <v>226</v>
      </c>
      <c r="B52" s="176">
        <v>3412</v>
      </c>
      <c r="C52" s="148">
        <v>0</v>
      </c>
      <c r="D52" s="160">
        <v>450</v>
      </c>
      <c r="E52" s="160">
        <v>59515</v>
      </c>
      <c r="F52" s="161">
        <v>0</v>
      </c>
      <c r="G52" s="151">
        <f t="shared" si="0"/>
        <v>59515</v>
      </c>
      <c r="H52" s="158">
        <v>0</v>
      </c>
      <c r="I52" s="90"/>
    </row>
    <row r="53" spans="1:9" ht="18" customHeight="1">
      <c r="A53" s="159" t="s">
        <v>166</v>
      </c>
      <c r="B53" s="176">
        <v>3412</v>
      </c>
      <c r="C53" s="148">
        <v>0</v>
      </c>
      <c r="D53" s="160">
        <v>1300</v>
      </c>
      <c r="E53" s="160">
        <v>0</v>
      </c>
      <c r="F53" s="161">
        <v>0</v>
      </c>
      <c r="G53" s="151">
        <f>SUM(E53)</f>
        <v>0</v>
      </c>
      <c r="H53" s="158">
        <v>0</v>
      </c>
      <c r="I53" s="90"/>
    </row>
    <row r="54" spans="1:9" ht="18" customHeight="1">
      <c r="A54" s="159" t="s">
        <v>227</v>
      </c>
      <c r="B54" s="176">
        <v>3412</v>
      </c>
      <c r="C54" s="148">
        <v>0</v>
      </c>
      <c r="D54" s="160">
        <v>100</v>
      </c>
      <c r="E54" s="160">
        <v>76332</v>
      </c>
      <c r="F54" s="161">
        <v>0</v>
      </c>
      <c r="G54" s="151">
        <f aca="true" t="shared" si="1" ref="G54:G82">SUM(E54)</f>
        <v>76332</v>
      </c>
      <c r="H54" s="158">
        <v>0</v>
      </c>
      <c r="I54" s="90"/>
    </row>
    <row r="55" spans="1:9" ht="18" customHeight="1">
      <c r="A55" s="159" t="s">
        <v>167</v>
      </c>
      <c r="B55" s="176">
        <v>3412</v>
      </c>
      <c r="C55" s="148">
        <v>0</v>
      </c>
      <c r="D55" s="160">
        <v>18</v>
      </c>
      <c r="E55" s="160">
        <v>18000</v>
      </c>
      <c r="F55" s="161">
        <v>0</v>
      </c>
      <c r="G55" s="151">
        <f>SUM(E55)</f>
        <v>18000</v>
      </c>
      <c r="H55" s="158">
        <v>0</v>
      </c>
      <c r="I55" s="90"/>
    </row>
    <row r="56" spans="1:9" ht="18" customHeight="1">
      <c r="A56" s="159" t="s">
        <v>228</v>
      </c>
      <c r="B56" s="176">
        <v>3412</v>
      </c>
      <c r="C56" s="148">
        <v>6500</v>
      </c>
      <c r="D56" s="160">
        <v>6822</v>
      </c>
      <c r="E56" s="160">
        <v>3205227.2</v>
      </c>
      <c r="F56" s="161">
        <v>0</v>
      </c>
      <c r="G56" s="151">
        <f t="shared" si="1"/>
        <v>3205227.2</v>
      </c>
      <c r="H56" s="158">
        <v>0</v>
      </c>
      <c r="I56" s="90"/>
    </row>
    <row r="57" spans="1:9" ht="18" customHeight="1">
      <c r="A57" s="159" t="s">
        <v>229</v>
      </c>
      <c r="B57" s="176">
        <v>3612</v>
      </c>
      <c r="C57" s="148">
        <v>0</v>
      </c>
      <c r="D57" s="160">
        <v>115</v>
      </c>
      <c r="E57" s="160">
        <v>114716</v>
      </c>
      <c r="F57" s="161">
        <v>0</v>
      </c>
      <c r="G57" s="151">
        <f t="shared" si="1"/>
        <v>114716</v>
      </c>
      <c r="H57" s="158">
        <v>0</v>
      </c>
      <c r="I57" s="90"/>
    </row>
    <row r="58" spans="1:9" ht="18" customHeight="1">
      <c r="A58" s="159" t="s">
        <v>230</v>
      </c>
      <c r="B58" s="176">
        <v>3612</v>
      </c>
      <c r="C58" s="148">
        <v>0</v>
      </c>
      <c r="D58" s="160">
        <v>60</v>
      </c>
      <c r="E58" s="160">
        <v>64000</v>
      </c>
      <c r="F58" s="161">
        <v>0</v>
      </c>
      <c r="G58" s="151">
        <f t="shared" si="1"/>
        <v>64000</v>
      </c>
      <c r="H58" s="158">
        <v>0</v>
      </c>
      <c r="I58" s="90"/>
    </row>
    <row r="59" spans="1:8" ht="18" customHeight="1">
      <c r="A59" s="159" t="s">
        <v>231</v>
      </c>
      <c r="B59" s="176">
        <v>3612</v>
      </c>
      <c r="C59" s="148">
        <v>0</v>
      </c>
      <c r="D59" s="160">
        <v>60</v>
      </c>
      <c r="E59" s="160">
        <v>56000</v>
      </c>
      <c r="F59" s="161">
        <v>0</v>
      </c>
      <c r="G59" s="151">
        <f t="shared" si="1"/>
        <v>56000</v>
      </c>
      <c r="H59" s="158">
        <v>0</v>
      </c>
    </row>
    <row r="60" spans="1:8" ht="18" customHeight="1">
      <c r="A60" s="159" t="s">
        <v>232</v>
      </c>
      <c r="B60" s="176">
        <v>3631</v>
      </c>
      <c r="C60" s="148">
        <v>0</v>
      </c>
      <c r="D60" s="160">
        <v>149</v>
      </c>
      <c r="E60" s="160">
        <v>148750</v>
      </c>
      <c r="F60" s="161">
        <v>0</v>
      </c>
      <c r="G60" s="151">
        <f t="shared" si="1"/>
        <v>148750</v>
      </c>
      <c r="H60" s="158">
        <v>0</v>
      </c>
    </row>
    <row r="61" spans="1:8" ht="18" customHeight="1">
      <c r="A61" s="159" t="s">
        <v>233</v>
      </c>
      <c r="B61" s="176">
        <v>3631</v>
      </c>
      <c r="C61" s="148">
        <v>0</v>
      </c>
      <c r="D61" s="160">
        <v>500</v>
      </c>
      <c r="E61" s="160">
        <v>184250</v>
      </c>
      <c r="F61" s="161">
        <v>0</v>
      </c>
      <c r="G61" s="151">
        <f t="shared" si="1"/>
        <v>184250</v>
      </c>
      <c r="H61" s="158">
        <v>0</v>
      </c>
    </row>
    <row r="62" spans="1:9" ht="18" customHeight="1">
      <c r="A62" s="159" t="s">
        <v>234</v>
      </c>
      <c r="B62" s="176">
        <v>3631</v>
      </c>
      <c r="C62" s="148">
        <v>0</v>
      </c>
      <c r="D62" s="160">
        <v>59</v>
      </c>
      <c r="E62" s="160">
        <v>59000</v>
      </c>
      <c r="F62" s="161">
        <v>0</v>
      </c>
      <c r="G62" s="151">
        <f t="shared" si="1"/>
        <v>59000</v>
      </c>
      <c r="H62" s="158">
        <v>0</v>
      </c>
      <c r="I62" s="90"/>
    </row>
    <row r="63" spans="1:9" ht="18" customHeight="1">
      <c r="A63" s="159" t="s">
        <v>252</v>
      </c>
      <c r="B63" s="176">
        <v>3631</v>
      </c>
      <c r="C63" s="148">
        <v>0</v>
      </c>
      <c r="D63" s="160">
        <v>16</v>
      </c>
      <c r="E63" s="160">
        <v>0</v>
      </c>
      <c r="F63" s="161">
        <v>0</v>
      </c>
      <c r="G63" s="151">
        <f t="shared" si="1"/>
        <v>0</v>
      </c>
      <c r="H63" s="158">
        <v>0</v>
      </c>
      <c r="I63" s="90"/>
    </row>
    <row r="64" spans="1:9" ht="18" customHeight="1">
      <c r="A64" s="159" t="s">
        <v>168</v>
      </c>
      <c r="B64" s="176">
        <v>3632</v>
      </c>
      <c r="C64" s="148">
        <v>0</v>
      </c>
      <c r="D64" s="160">
        <v>761</v>
      </c>
      <c r="E64" s="160">
        <v>761001</v>
      </c>
      <c r="F64" s="161">
        <v>0</v>
      </c>
      <c r="G64" s="151">
        <f t="shared" si="1"/>
        <v>761001</v>
      </c>
      <c r="H64" s="158">
        <v>0</v>
      </c>
      <c r="I64" s="90"/>
    </row>
    <row r="65" spans="1:8" ht="18" customHeight="1">
      <c r="A65" s="159" t="s">
        <v>73</v>
      </c>
      <c r="B65" s="176">
        <v>3633</v>
      </c>
      <c r="C65" s="148">
        <v>0</v>
      </c>
      <c r="D65" s="160">
        <v>46</v>
      </c>
      <c r="E65" s="160">
        <v>0</v>
      </c>
      <c r="F65" s="161">
        <v>0</v>
      </c>
      <c r="G65" s="151">
        <f t="shared" si="1"/>
        <v>0</v>
      </c>
      <c r="H65" s="158">
        <v>0</v>
      </c>
    </row>
    <row r="66" spans="1:9" ht="18" customHeight="1">
      <c r="A66" s="159" t="s">
        <v>235</v>
      </c>
      <c r="B66" s="176">
        <v>3633</v>
      </c>
      <c r="C66" s="148">
        <v>0</v>
      </c>
      <c r="D66" s="160">
        <v>70</v>
      </c>
      <c r="E66" s="160">
        <v>69972</v>
      </c>
      <c r="F66" s="161">
        <v>0</v>
      </c>
      <c r="G66" s="151">
        <f t="shared" si="1"/>
        <v>69972</v>
      </c>
      <c r="H66" s="158">
        <v>0</v>
      </c>
      <c r="I66" s="90"/>
    </row>
    <row r="67" spans="1:9" ht="18" customHeight="1">
      <c r="A67" s="159" t="s">
        <v>169</v>
      </c>
      <c r="B67" s="176">
        <v>3635</v>
      </c>
      <c r="C67" s="148">
        <v>0</v>
      </c>
      <c r="D67" s="160">
        <v>417</v>
      </c>
      <c r="E67" s="160">
        <v>416500</v>
      </c>
      <c r="F67" s="161">
        <v>0</v>
      </c>
      <c r="G67" s="151">
        <f t="shared" si="1"/>
        <v>416500</v>
      </c>
      <c r="H67" s="158">
        <v>0</v>
      </c>
      <c r="I67" s="90"/>
    </row>
    <row r="68" spans="1:9" ht="18" customHeight="1">
      <c r="A68" s="159" t="s">
        <v>253</v>
      </c>
      <c r="B68" s="176">
        <v>3639</v>
      </c>
      <c r="C68" s="148">
        <v>0</v>
      </c>
      <c r="D68" s="160">
        <v>0</v>
      </c>
      <c r="E68" s="160">
        <v>25878.77</v>
      </c>
      <c r="F68" s="161">
        <v>0</v>
      </c>
      <c r="G68" s="151">
        <f t="shared" si="1"/>
        <v>25878.77</v>
      </c>
      <c r="H68" s="158">
        <v>0</v>
      </c>
      <c r="I68" s="90"/>
    </row>
    <row r="69" spans="1:9" ht="18" customHeight="1">
      <c r="A69" s="159" t="s">
        <v>153</v>
      </c>
      <c r="B69" s="176">
        <v>3639</v>
      </c>
      <c r="C69" s="148">
        <v>500</v>
      </c>
      <c r="D69" s="160">
        <v>597.9</v>
      </c>
      <c r="E69" s="160">
        <v>516556</v>
      </c>
      <c r="F69" s="161">
        <v>266151</v>
      </c>
      <c r="G69" s="151">
        <f>SUM(E69-F69)</f>
        <v>250405</v>
      </c>
      <c r="H69" s="158">
        <v>0</v>
      </c>
      <c r="I69" s="90"/>
    </row>
    <row r="70" spans="1:8" ht="18" customHeight="1">
      <c r="A70" s="159" t="s">
        <v>170</v>
      </c>
      <c r="B70" s="176">
        <v>3639</v>
      </c>
      <c r="C70" s="148">
        <v>2700</v>
      </c>
      <c r="D70" s="160">
        <v>2846</v>
      </c>
      <c r="E70" s="160">
        <v>2862827</v>
      </c>
      <c r="F70" s="161">
        <v>0</v>
      </c>
      <c r="G70" s="151">
        <f t="shared" si="1"/>
        <v>2862827</v>
      </c>
      <c r="H70" s="158">
        <v>0</v>
      </c>
    </row>
    <row r="71" spans="1:10" ht="18" customHeight="1">
      <c r="A71" s="159" t="s">
        <v>236</v>
      </c>
      <c r="B71" s="176">
        <v>3639</v>
      </c>
      <c r="C71" s="148">
        <v>0</v>
      </c>
      <c r="D71" s="160">
        <v>171</v>
      </c>
      <c r="E71" s="160">
        <v>172847</v>
      </c>
      <c r="F71" s="161">
        <v>0</v>
      </c>
      <c r="G71" s="151">
        <f t="shared" si="1"/>
        <v>172847</v>
      </c>
      <c r="H71" s="158">
        <v>0</v>
      </c>
      <c r="I71" s="90"/>
      <c r="J71" s="90"/>
    </row>
    <row r="72" spans="1:9" ht="18" customHeight="1">
      <c r="A72" s="159" t="s">
        <v>11</v>
      </c>
      <c r="B72" s="176">
        <v>3639</v>
      </c>
      <c r="C72" s="148">
        <v>5050</v>
      </c>
      <c r="D72" s="160">
        <v>5290</v>
      </c>
      <c r="E72" s="160">
        <v>4482944.13</v>
      </c>
      <c r="F72" s="161">
        <v>0</v>
      </c>
      <c r="G72" s="151">
        <f>SUM(E72)</f>
        <v>4482944.13</v>
      </c>
      <c r="H72" s="187">
        <v>0</v>
      </c>
      <c r="I72" s="90"/>
    </row>
    <row r="73" spans="1:10" ht="18" customHeight="1">
      <c r="A73" s="159" t="s">
        <v>254</v>
      </c>
      <c r="B73" s="176">
        <v>3639</v>
      </c>
      <c r="C73" s="148">
        <v>0</v>
      </c>
      <c r="D73" s="160">
        <v>95.3</v>
      </c>
      <c r="E73" s="160">
        <v>0</v>
      </c>
      <c r="F73" s="161">
        <v>0</v>
      </c>
      <c r="G73" s="151">
        <f>SUM(E73)</f>
        <v>0</v>
      </c>
      <c r="H73" s="187">
        <v>0</v>
      </c>
      <c r="I73" s="90"/>
      <c r="J73" s="90"/>
    </row>
    <row r="74" spans="1:9" ht="18" customHeight="1">
      <c r="A74" s="159" t="s">
        <v>237</v>
      </c>
      <c r="B74" s="176">
        <v>3722</v>
      </c>
      <c r="C74" s="148">
        <v>0</v>
      </c>
      <c r="D74" s="160">
        <v>700</v>
      </c>
      <c r="E74" s="160">
        <v>687820</v>
      </c>
      <c r="F74" s="161">
        <v>0</v>
      </c>
      <c r="G74" s="151">
        <f t="shared" si="1"/>
        <v>687820</v>
      </c>
      <c r="H74" s="187">
        <v>0</v>
      </c>
      <c r="I74" s="90"/>
    </row>
    <row r="75" spans="1:9" ht="18" customHeight="1">
      <c r="A75" s="159" t="s">
        <v>238</v>
      </c>
      <c r="B75" s="176">
        <v>3725</v>
      </c>
      <c r="C75" s="148">
        <v>0</v>
      </c>
      <c r="D75" s="160">
        <v>237</v>
      </c>
      <c r="E75" s="160">
        <v>221340</v>
      </c>
      <c r="F75" s="161">
        <v>0</v>
      </c>
      <c r="G75" s="151">
        <f t="shared" si="1"/>
        <v>221340</v>
      </c>
      <c r="H75" s="158">
        <v>0</v>
      </c>
      <c r="I75" s="90"/>
    </row>
    <row r="76" spans="1:9" ht="18" customHeight="1">
      <c r="A76" s="159" t="s">
        <v>239</v>
      </c>
      <c r="B76" s="176">
        <v>3745</v>
      </c>
      <c r="C76" s="148">
        <v>0</v>
      </c>
      <c r="D76" s="160">
        <v>248</v>
      </c>
      <c r="E76" s="160">
        <v>277984</v>
      </c>
      <c r="F76" s="161">
        <v>0</v>
      </c>
      <c r="G76" s="151">
        <f t="shared" si="1"/>
        <v>277984</v>
      </c>
      <c r="H76" s="158">
        <v>0</v>
      </c>
      <c r="I76" s="90"/>
    </row>
    <row r="77" spans="1:9" ht="18" customHeight="1">
      <c r="A77" s="159" t="s">
        <v>255</v>
      </c>
      <c r="B77" s="176">
        <v>3745</v>
      </c>
      <c r="C77" s="148">
        <v>0</v>
      </c>
      <c r="D77" s="160">
        <v>0</v>
      </c>
      <c r="E77" s="160">
        <v>73189</v>
      </c>
      <c r="F77" s="161">
        <v>0</v>
      </c>
      <c r="G77" s="151">
        <f t="shared" si="1"/>
        <v>73189</v>
      </c>
      <c r="H77" s="188">
        <v>0</v>
      </c>
      <c r="I77" s="90"/>
    </row>
    <row r="78" spans="1:9" ht="18" customHeight="1">
      <c r="A78" s="159" t="s">
        <v>240</v>
      </c>
      <c r="B78" s="176">
        <v>4356</v>
      </c>
      <c r="C78" s="148">
        <v>2000</v>
      </c>
      <c r="D78" s="160">
        <v>2000</v>
      </c>
      <c r="E78" s="160">
        <v>2000000</v>
      </c>
      <c r="F78" s="161">
        <v>0</v>
      </c>
      <c r="G78" s="151">
        <f t="shared" si="1"/>
        <v>2000000</v>
      </c>
      <c r="H78" s="187">
        <v>0</v>
      </c>
      <c r="I78" s="90"/>
    </row>
    <row r="79" spans="1:9" ht="18" customHeight="1">
      <c r="A79" s="159" t="s">
        <v>241</v>
      </c>
      <c r="B79" s="176">
        <v>5311</v>
      </c>
      <c r="C79" s="148">
        <v>150</v>
      </c>
      <c r="D79" s="160">
        <v>0</v>
      </c>
      <c r="E79" s="160">
        <v>0</v>
      </c>
      <c r="F79" s="161">
        <v>0</v>
      </c>
      <c r="G79" s="151">
        <f t="shared" si="1"/>
        <v>0</v>
      </c>
      <c r="H79" s="187">
        <v>0</v>
      </c>
      <c r="I79" s="90"/>
    </row>
    <row r="80" spans="1:9" ht="18" customHeight="1">
      <c r="A80" s="159" t="s">
        <v>158</v>
      </c>
      <c r="B80" s="176">
        <v>5399</v>
      </c>
      <c r="C80" s="148">
        <v>0</v>
      </c>
      <c r="D80" s="160">
        <v>500</v>
      </c>
      <c r="E80" s="160">
        <v>474572</v>
      </c>
      <c r="F80" s="161">
        <v>350000</v>
      </c>
      <c r="G80" s="151">
        <f>SUM(E80-F80)</f>
        <v>124572</v>
      </c>
      <c r="H80" s="187">
        <v>0</v>
      </c>
      <c r="I80" s="90"/>
    </row>
    <row r="81" spans="1:9" ht="18" customHeight="1">
      <c r="A81" s="159" t="s">
        <v>256</v>
      </c>
      <c r="B81" s="176">
        <v>5512</v>
      </c>
      <c r="C81" s="148">
        <v>0</v>
      </c>
      <c r="D81" s="160">
        <v>0</v>
      </c>
      <c r="E81" s="160">
        <v>47481</v>
      </c>
      <c r="F81" s="161">
        <v>0</v>
      </c>
      <c r="G81" s="151">
        <f>SUM(E81-F81)</f>
        <v>47481</v>
      </c>
      <c r="H81" s="187">
        <v>0</v>
      </c>
      <c r="I81" s="163"/>
    </row>
    <row r="82" spans="1:8" ht="20.25" customHeight="1">
      <c r="A82" s="159" t="s">
        <v>242</v>
      </c>
      <c r="B82" s="176">
        <v>6171</v>
      </c>
      <c r="C82" s="148">
        <v>8281</v>
      </c>
      <c r="D82" s="160">
        <v>8631</v>
      </c>
      <c r="E82" s="160">
        <v>8345783.39</v>
      </c>
      <c r="F82" s="161">
        <v>0</v>
      </c>
      <c r="G82" s="151">
        <f t="shared" si="1"/>
        <v>8345783.39</v>
      </c>
      <c r="H82" s="187">
        <v>0</v>
      </c>
    </row>
    <row r="83" spans="1:9" ht="18" customHeight="1">
      <c r="A83" s="159" t="s">
        <v>243</v>
      </c>
      <c r="B83" s="175">
        <v>6171</v>
      </c>
      <c r="C83" s="147">
        <v>470</v>
      </c>
      <c r="D83" s="156">
        <v>1759.3</v>
      </c>
      <c r="E83" s="160">
        <v>1888380.36</v>
      </c>
      <c r="F83" s="157">
        <v>0</v>
      </c>
      <c r="G83" s="151">
        <f>SUM(E83)</f>
        <v>1888380.36</v>
      </c>
      <c r="H83" s="187">
        <v>0</v>
      </c>
      <c r="I83" s="90"/>
    </row>
    <row r="84" spans="1:9" ht="18" customHeight="1">
      <c r="A84" s="104"/>
      <c r="B84" s="177"/>
      <c r="C84" s="148"/>
      <c r="D84" s="108"/>
      <c r="E84" s="105"/>
      <c r="F84" s="109"/>
      <c r="G84" s="87"/>
      <c r="H84" s="189"/>
      <c r="I84" s="90"/>
    </row>
    <row r="85" spans="1:8" ht="18" customHeight="1" thickBot="1">
      <c r="A85" s="121"/>
      <c r="B85" s="178"/>
      <c r="C85" s="149"/>
      <c r="D85" s="111"/>
      <c r="E85" s="142"/>
      <c r="F85" s="122"/>
      <c r="G85" s="112"/>
      <c r="H85" s="123"/>
    </row>
    <row r="86" spans="1:9" s="120" customFormat="1" ht="18" customHeight="1" thickBot="1">
      <c r="A86" s="198" t="s">
        <v>263</v>
      </c>
      <c r="B86" s="198"/>
      <c r="C86" s="199">
        <f aca="true" t="shared" si="2" ref="C86:H86">SUM(C7:C85)</f>
        <v>31331</v>
      </c>
      <c r="D86" s="199">
        <f t="shared" si="2"/>
        <v>78553.1</v>
      </c>
      <c r="E86" s="199">
        <f t="shared" si="2"/>
        <v>65158751.50000001</v>
      </c>
      <c r="F86" s="199">
        <f t="shared" si="2"/>
        <v>2745750.8</v>
      </c>
      <c r="G86" s="199">
        <f t="shared" si="2"/>
        <v>62413000.70000001</v>
      </c>
      <c r="H86" s="200">
        <f t="shared" si="2"/>
        <v>0</v>
      </c>
      <c r="I86" s="194"/>
    </row>
    <row r="87" spans="1:9" s="120" customFormat="1" ht="18" customHeight="1">
      <c r="A87" s="195"/>
      <c r="B87" s="196"/>
      <c r="C87" s="197"/>
      <c r="D87" s="197"/>
      <c r="E87" s="197"/>
      <c r="F87" s="197"/>
      <c r="G87" s="197"/>
      <c r="H87" s="197"/>
      <c r="I87" s="194"/>
    </row>
    <row r="88" spans="1:9" s="169" customFormat="1" ht="18" customHeight="1">
      <c r="A88" s="166"/>
      <c r="B88" s="179"/>
      <c r="C88" s="167"/>
      <c r="D88" s="167"/>
      <c r="E88" s="167"/>
      <c r="F88" s="167"/>
      <c r="G88" s="167"/>
      <c r="H88" s="167"/>
      <c r="I88" s="168"/>
    </row>
    <row r="89" spans="1:9" s="169" customFormat="1" ht="18" customHeight="1">
      <c r="A89" s="166"/>
      <c r="B89" s="179"/>
      <c r="C89" s="167"/>
      <c r="D89" s="167"/>
      <c r="E89" s="167"/>
      <c r="F89" s="167"/>
      <c r="G89" s="167"/>
      <c r="H89" s="167"/>
      <c r="I89" s="168"/>
    </row>
    <row r="90" spans="1:9" s="169" customFormat="1" ht="18" customHeight="1">
      <c r="A90" s="166"/>
      <c r="B90" s="179"/>
      <c r="C90" s="167"/>
      <c r="D90" s="167"/>
      <c r="E90" s="167"/>
      <c r="F90" s="167"/>
      <c r="G90" s="167"/>
      <c r="H90" s="167"/>
      <c r="I90" s="168"/>
    </row>
    <row r="91" spans="1:9" s="169" customFormat="1" ht="18" customHeight="1" thickBot="1">
      <c r="A91" s="166" t="s">
        <v>269</v>
      </c>
      <c r="B91" s="179"/>
      <c r="C91" s="167"/>
      <c r="D91" s="167"/>
      <c r="E91" s="167"/>
      <c r="F91" s="167"/>
      <c r="G91" s="167"/>
      <c r="H91" s="167"/>
      <c r="I91" s="168"/>
    </row>
    <row r="92" spans="1:9" ht="18" customHeight="1" thickBot="1">
      <c r="A92" s="139" t="s">
        <v>159</v>
      </c>
      <c r="B92" s="180" t="s">
        <v>187</v>
      </c>
      <c r="C92" s="140" t="s">
        <v>188</v>
      </c>
      <c r="D92" s="140" t="s">
        <v>189</v>
      </c>
      <c r="E92" s="140" t="s">
        <v>190</v>
      </c>
      <c r="F92" s="140" t="s">
        <v>5</v>
      </c>
      <c r="G92" s="140" t="s">
        <v>191</v>
      </c>
      <c r="H92" s="141" t="s">
        <v>7</v>
      </c>
      <c r="I92" s="90"/>
    </row>
    <row r="93" spans="1:9" s="128" customFormat="1" ht="18" customHeight="1">
      <c r="A93" s="125" t="s">
        <v>257</v>
      </c>
      <c r="B93" s="181">
        <v>1014</v>
      </c>
      <c r="C93" s="152">
        <v>0</v>
      </c>
      <c r="D93" s="126">
        <v>0</v>
      </c>
      <c r="E93" s="129">
        <v>10419</v>
      </c>
      <c r="F93" s="125">
        <v>0</v>
      </c>
      <c r="G93" s="124">
        <f>SUM(E93-F93)</f>
        <v>10419</v>
      </c>
      <c r="H93" s="164">
        <v>0</v>
      </c>
      <c r="I93" s="127"/>
    </row>
    <row r="94" spans="1:8" ht="18" customHeight="1">
      <c r="A94" s="118" t="s">
        <v>171</v>
      </c>
      <c r="B94" s="182">
        <v>2212</v>
      </c>
      <c r="C94" s="150">
        <v>2451.5</v>
      </c>
      <c r="D94" s="106">
        <v>16999.5</v>
      </c>
      <c r="E94" s="130">
        <v>16404550.75</v>
      </c>
      <c r="F94" s="134">
        <v>200000</v>
      </c>
      <c r="G94" s="106">
        <f>SUM(E94-F94)</f>
        <v>16204550.75</v>
      </c>
      <c r="H94" s="107">
        <v>0</v>
      </c>
    </row>
    <row r="95" spans="1:8" ht="18" customHeight="1">
      <c r="A95" s="118" t="s">
        <v>258</v>
      </c>
      <c r="B95" s="182">
        <v>2219</v>
      </c>
      <c r="C95" s="150">
        <v>0</v>
      </c>
      <c r="D95" s="106">
        <v>234</v>
      </c>
      <c r="E95" s="130">
        <v>0</v>
      </c>
      <c r="F95" s="134">
        <v>0</v>
      </c>
      <c r="G95" s="106">
        <f>SUM(E95-F95)</f>
        <v>0</v>
      </c>
      <c r="H95" s="107">
        <v>0</v>
      </c>
    </row>
    <row r="96" spans="1:8" ht="18" customHeight="1">
      <c r="A96" s="118" t="s">
        <v>164</v>
      </c>
      <c r="B96" s="182">
        <v>2229</v>
      </c>
      <c r="C96" s="150">
        <v>400</v>
      </c>
      <c r="D96" s="106">
        <v>400</v>
      </c>
      <c r="E96" s="130">
        <v>162262.9</v>
      </c>
      <c r="F96" s="134">
        <v>0</v>
      </c>
      <c r="G96" s="106">
        <f aca="true" t="shared" si="3" ref="G96:G117">SUM(E96-F96)</f>
        <v>162262.9</v>
      </c>
      <c r="H96" s="107">
        <v>0</v>
      </c>
    </row>
    <row r="97" spans="1:8" ht="18" customHeight="1">
      <c r="A97" s="118" t="s">
        <v>172</v>
      </c>
      <c r="B97" s="182">
        <v>2321</v>
      </c>
      <c r="C97" s="150">
        <v>0</v>
      </c>
      <c r="D97" s="106">
        <v>160</v>
      </c>
      <c r="E97" s="130">
        <v>0</v>
      </c>
      <c r="F97" s="134">
        <v>0</v>
      </c>
      <c r="G97" s="106">
        <f t="shared" si="3"/>
        <v>0</v>
      </c>
      <c r="H97" s="107">
        <v>0</v>
      </c>
    </row>
    <row r="98" spans="1:8" ht="18" customHeight="1">
      <c r="A98" s="118" t="s">
        <v>259</v>
      </c>
      <c r="B98" s="182">
        <v>2333</v>
      </c>
      <c r="C98" s="150">
        <v>0</v>
      </c>
      <c r="D98" s="106">
        <v>46</v>
      </c>
      <c r="E98" s="130">
        <v>45357</v>
      </c>
      <c r="F98" s="134">
        <v>0</v>
      </c>
      <c r="G98" s="106">
        <f t="shared" si="3"/>
        <v>45357</v>
      </c>
      <c r="H98" s="107">
        <v>0</v>
      </c>
    </row>
    <row r="99" spans="1:8" ht="18" customHeight="1">
      <c r="A99" s="118" t="s">
        <v>260</v>
      </c>
      <c r="B99" s="182">
        <v>2341</v>
      </c>
      <c r="C99" s="150">
        <v>0</v>
      </c>
      <c r="D99" s="106">
        <v>101</v>
      </c>
      <c r="E99" s="130">
        <v>100711</v>
      </c>
      <c r="F99" s="134">
        <v>0</v>
      </c>
      <c r="G99" s="106">
        <f t="shared" si="3"/>
        <v>100711</v>
      </c>
      <c r="H99" s="107">
        <v>0</v>
      </c>
    </row>
    <row r="100" spans="1:8" ht="18" customHeight="1">
      <c r="A100" s="114" t="s">
        <v>160</v>
      </c>
      <c r="B100" s="183">
        <v>3111</v>
      </c>
      <c r="C100" s="151">
        <v>2070</v>
      </c>
      <c r="D100" s="87">
        <v>2653</v>
      </c>
      <c r="E100" s="131">
        <v>2021898.87</v>
      </c>
      <c r="F100" s="116">
        <v>0</v>
      </c>
      <c r="G100" s="106">
        <f t="shared" si="3"/>
        <v>2021898.87</v>
      </c>
      <c r="H100" s="110">
        <v>0</v>
      </c>
    </row>
    <row r="101" spans="1:8" ht="18" customHeight="1">
      <c r="A101" s="115" t="s">
        <v>161</v>
      </c>
      <c r="B101" s="183">
        <v>3113</v>
      </c>
      <c r="C101" s="151">
        <v>1776</v>
      </c>
      <c r="D101" s="87">
        <v>4926</v>
      </c>
      <c r="E101" s="131">
        <v>4449992</v>
      </c>
      <c r="F101" s="116">
        <v>0</v>
      </c>
      <c r="G101" s="106">
        <f t="shared" si="3"/>
        <v>4449992</v>
      </c>
      <c r="H101" s="110">
        <v>0</v>
      </c>
    </row>
    <row r="102" spans="1:8" ht="18" customHeight="1">
      <c r="A102" s="115" t="s">
        <v>173</v>
      </c>
      <c r="B102" s="183">
        <v>3141</v>
      </c>
      <c r="C102" s="151">
        <v>0</v>
      </c>
      <c r="D102" s="87">
        <v>1600</v>
      </c>
      <c r="E102" s="131">
        <v>1754467.8</v>
      </c>
      <c r="F102" s="116">
        <v>1500000</v>
      </c>
      <c r="G102" s="106">
        <f t="shared" si="3"/>
        <v>254467.80000000005</v>
      </c>
      <c r="H102" s="110">
        <v>0</v>
      </c>
    </row>
    <row r="103" spans="1:8" ht="18" customHeight="1">
      <c r="A103" s="115" t="s">
        <v>261</v>
      </c>
      <c r="B103" s="183">
        <v>3314</v>
      </c>
      <c r="C103" s="151">
        <v>180</v>
      </c>
      <c r="D103" s="87">
        <v>231</v>
      </c>
      <c r="E103" s="131">
        <v>217331.5</v>
      </c>
      <c r="F103" s="116">
        <v>0</v>
      </c>
      <c r="G103" s="106">
        <f t="shared" si="3"/>
        <v>217331.5</v>
      </c>
      <c r="H103" s="110">
        <v>0</v>
      </c>
    </row>
    <row r="104" spans="1:9" ht="18" customHeight="1">
      <c r="A104" s="115" t="s">
        <v>174</v>
      </c>
      <c r="B104" s="184">
        <v>3322</v>
      </c>
      <c r="C104" s="151">
        <v>454.4</v>
      </c>
      <c r="D104" s="88">
        <v>870.9</v>
      </c>
      <c r="E104" s="132">
        <v>792197.63</v>
      </c>
      <c r="F104" s="116">
        <v>383526.67</v>
      </c>
      <c r="G104" s="106">
        <f t="shared" si="3"/>
        <v>408670.96</v>
      </c>
      <c r="H104" s="110">
        <v>0</v>
      </c>
      <c r="I104" s="90"/>
    </row>
    <row r="105" spans="1:9" ht="18" customHeight="1">
      <c r="A105" s="115" t="s">
        <v>262</v>
      </c>
      <c r="B105" s="184">
        <v>3326</v>
      </c>
      <c r="C105" s="151">
        <v>50</v>
      </c>
      <c r="D105" s="88">
        <v>78</v>
      </c>
      <c r="E105" s="132">
        <v>73721</v>
      </c>
      <c r="F105" s="116">
        <v>0</v>
      </c>
      <c r="G105" s="106">
        <f t="shared" si="3"/>
        <v>73721</v>
      </c>
      <c r="H105" s="110">
        <v>0</v>
      </c>
      <c r="I105" s="90"/>
    </row>
    <row r="106" spans="1:8" ht="18" customHeight="1">
      <c r="A106" s="115" t="s">
        <v>175</v>
      </c>
      <c r="B106" s="184">
        <v>3341</v>
      </c>
      <c r="C106" s="151">
        <v>50</v>
      </c>
      <c r="D106" s="88">
        <v>90</v>
      </c>
      <c r="E106" s="132">
        <v>28764</v>
      </c>
      <c r="F106" s="116">
        <v>0</v>
      </c>
      <c r="G106" s="106">
        <f t="shared" si="3"/>
        <v>28764</v>
      </c>
      <c r="H106" s="110">
        <v>0</v>
      </c>
    </row>
    <row r="107" spans="1:8" ht="18" customHeight="1">
      <c r="A107" s="116" t="s">
        <v>176</v>
      </c>
      <c r="B107" s="183">
        <v>3392</v>
      </c>
      <c r="C107" s="151">
        <v>0</v>
      </c>
      <c r="D107" s="87">
        <v>90</v>
      </c>
      <c r="E107" s="131">
        <v>103137.1</v>
      </c>
      <c r="F107" s="116">
        <v>0</v>
      </c>
      <c r="G107" s="106">
        <f t="shared" si="3"/>
        <v>103137.1</v>
      </c>
      <c r="H107" s="110">
        <v>0</v>
      </c>
    </row>
    <row r="108" spans="1:8" ht="18" customHeight="1">
      <c r="A108" s="122" t="s">
        <v>177</v>
      </c>
      <c r="B108" s="185">
        <v>3412</v>
      </c>
      <c r="C108" s="153">
        <v>1012</v>
      </c>
      <c r="D108" s="112">
        <v>963</v>
      </c>
      <c r="E108" s="133">
        <v>958775.27</v>
      </c>
      <c r="F108" s="122">
        <v>0</v>
      </c>
      <c r="G108" s="106">
        <f t="shared" si="3"/>
        <v>958775.27</v>
      </c>
      <c r="H108" s="117">
        <v>0</v>
      </c>
    </row>
    <row r="109" spans="1:8" ht="18" customHeight="1">
      <c r="A109" s="122" t="s">
        <v>178</v>
      </c>
      <c r="B109" s="185">
        <v>3429</v>
      </c>
      <c r="C109" s="153">
        <v>357</v>
      </c>
      <c r="D109" s="112">
        <v>291</v>
      </c>
      <c r="E109" s="133">
        <v>279698.79</v>
      </c>
      <c r="F109" s="122">
        <v>0</v>
      </c>
      <c r="G109" s="106">
        <f t="shared" si="3"/>
        <v>279698.79</v>
      </c>
      <c r="H109" s="117">
        <v>0</v>
      </c>
    </row>
    <row r="110" spans="1:8" ht="18" customHeight="1">
      <c r="A110" s="122" t="s">
        <v>179</v>
      </c>
      <c r="B110" s="185">
        <v>3631</v>
      </c>
      <c r="C110" s="153">
        <v>643</v>
      </c>
      <c r="D110" s="112">
        <v>718.5</v>
      </c>
      <c r="E110" s="133">
        <v>718232.47</v>
      </c>
      <c r="F110" s="122">
        <v>0</v>
      </c>
      <c r="G110" s="106">
        <f t="shared" si="3"/>
        <v>718232.47</v>
      </c>
      <c r="H110" s="117">
        <v>0</v>
      </c>
    </row>
    <row r="111" spans="1:8" ht="18" customHeight="1">
      <c r="A111" s="122" t="s">
        <v>180</v>
      </c>
      <c r="B111" s="185">
        <v>3632</v>
      </c>
      <c r="C111" s="153">
        <v>1190</v>
      </c>
      <c r="D111" s="112">
        <v>1882</v>
      </c>
      <c r="E111" s="133">
        <v>1420366.77</v>
      </c>
      <c r="F111" s="122">
        <v>0</v>
      </c>
      <c r="G111" s="106">
        <f t="shared" si="3"/>
        <v>1420366.77</v>
      </c>
      <c r="H111" s="117">
        <v>0</v>
      </c>
    </row>
    <row r="112" spans="1:9" ht="18" customHeight="1">
      <c r="A112" s="122" t="s">
        <v>181</v>
      </c>
      <c r="B112" s="185">
        <v>3639</v>
      </c>
      <c r="C112" s="153">
        <v>138</v>
      </c>
      <c r="D112" s="112">
        <v>173</v>
      </c>
      <c r="E112" s="133">
        <v>102246.87</v>
      </c>
      <c r="F112" s="122">
        <v>0</v>
      </c>
      <c r="G112" s="106">
        <f t="shared" si="3"/>
        <v>102246.87</v>
      </c>
      <c r="H112" s="117">
        <v>0</v>
      </c>
      <c r="I112" s="90"/>
    </row>
    <row r="113" spans="1:9" ht="18" customHeight="1">
      <c r="A113" s="114" t="s">
        <v>182</v>
      </c>
      <c r="B113" s="183">
        <v>3725</v>
      </c>
      <c r="C113" s="151">
        <v>0</v>
      </c>
      <c r="D113" s="87">
        <v>0</v>
      </c>
      <c r="E113" s="87">
        <v>604523</v>
      </c>
      <c r="F113" s="87">
        <v>0</v>
      </c>
      <c r="G113" s="106">
        <f t="shared" si="3"/>
        <v>604523</v>
      </c>
      <c r="H113" s="110">
        <v>0</v>
      </c>
      <c r="I113" s="90"/>
    </row>
    <row r="114" spans="1:8" ht="18" customHeight="1">
      <c r="A114" s="114" t="s">
        <v>183</v>
      </c>
      <c r="B114" s="183">
        <v>3745</v>
      </c>
      <c r="C114" s="151">
        <v>4435.5</v>
      </c>
      <c r="D114" s="87">
        <v>5548</v>
      </c>
      <c r="E114" s="87">
        <v>3197124.89</v>
      </c>
      <c r="F114" s="87">
        <v>0</v>
      </c>
      <c r="G114" s="106">
        <f t="shared" si="3"/>
        <v>3197124.89</v>
      </c>
      <c r="H114" s="110">
        <v>0</v>
      </c>
    </row>
    <row r="115" spans="1:8" ht="18" customHeight="1">
      <c r="A115" s="114" t="s">
        <v>184</v>
      </c>
      <c r="B115" s="183">
        <v>5311</v>
      </c>
      <c r="C115" s="151">
        <v>10</v>
      </c>
      <c r="D115" s="87">
        <v>10</v>
      </c>
      <c r="E115" s="87">
        <v>29007</v>
      </c>
      <c r="F115" s="87">
        <v>0</v>
      </c>
      <c r="G115" s="106">
        <f t="shared" si="3"/>
        <v>29007</v>
      </c>
      <c r="H115" s="110">
        <v>0</v>
      </c>
    </row>
    <row r="116" spans="1:8" ht="18" customHeight="1">
      <c r="A116" s="114" t="s">
        <v>185</v>
      </c>
      <c r="B116" s="183">
        <v>5512</v>
      </c>
      <c r="C116" s="151">
        <v>250</v>
      </c>
      <c r="D116" s="87">
        <v>520</v>
      </c>
      <c r="E116" s="87">
        <v>637220.1</v>
      </c>
      <c r="F116" s="87">
        <v>0</v>
      </c>
      <c r="G116" s="106">
        <f t="shared" si="3"/>
        <v>637220.1</v>
      </c>
      <c r="H116" s="110">
        <v>0</v>
      </c>
    </row>
    <row r="117" spans="1:8" ht="18" customHeight="1">
      <c r="A117" s="114" t="s">
        <v>186</v>
      </c>
      <c r="B117" s="183">
        <v>6171</v>
      </c>
      <c r="C117" s="151">
        <v>400</v>
      </c>
      <c r="D117" s="86">
        <v>554</v>
      </c>
      <c r="E117" s="87">
        <v>646212.92</v>
      </c>
      <c r="F117" s="87">
        <v>0</v>
      </c>
      <c r="G117" s="106">
        <f t="shared" si="3"/>
        <v>646212.92</v>
      </c>
      <c r="H117" s="110">
        <v>0</v>
      </c>
    </row>
    <row r="118" spans="1:8" ht="18" customHeight="1" thickBot="1">
      <c r="A118" s="135"/>
      <c r="B118" s="186"/>
      <c r="C118" s="154"/>
      <c r="D118" s="136"/>
      <c r="E118" s="136"/>
      <c r="F118" s="137"/>
      <c r="G118" s="137"/>
      <c r="H118" s="138"/>
    </row>
    <row r="119" spans="1:9" ht="18" customHeight="1" thickBot="1">
      <c r="A119" s="201" t="s">
        <v>264</v>
      </c>
      <c r="B119" s="202"/>
      <c r="C119" s="203">
        <f aca="true" t="shared" si="4" ref="C119:H119">SUM(C93:C118)</f>
        <v>15867.4</v>
      </c>
      <c r="D119" s="203">
        <f t="shared" si="4"/>
        <v>39138.9</v>
      </c>
      <c r="E119" s="203">
        <f t="shared" si="4"/>
        <v>34758218.63</v>
      </c>
      <c r="F119" s="203">
        <f t="shared" si="4"/>
        <v>2083526.67</v>
      </c>
      <c r="G119" s="203">
        <f t="shared" si="4"/>
        <v>32674691.960000005</v>
      </c>
      <c r="H119" s="204">
        <f t="shared" si="4"/>
        <v>0</v>
      </c>
      <c r="I119" s="90"/>
    </row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  <rowBreaks count="4" manualBreakCount="4">
    <brk id="31" max="255" man="1"/>
    <brk id="60" max="255" man="1"/>
    <brk id="91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2010-05-27T12:35:35Z</cp:lastPrinted>
  <dcterms:created xsi:type="dcterms:W3CDTF">1997-01-24T11:07:25Z</dcterms:created>
  <dcterms:modified xsi:type="dcterms:W3CDTF">2010-05-27T12:41:25Z</dcterms:modified>
  <cp:category/>
  <cp:version/>
  <cp:contentType/>
  <cp:contentStatus/>
</cp:coreProperties>
</file>