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List2" sheetId="2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F62" i="2" l="1"/>
  <c r="D62" i="2"/>
  <c r="G58" i="2"/>
  <c r="G62" i="2" s="1"/>
  <c r="F58" i="2"/>
  <c r="E58" i="2"/>
  <c r="E62" i="2" s="1"/>
  <c r="D58" i="2"/>
  <c r="C58" i="2"/>
  <c r="C62" i="2" s="1"/>
  <c r="G23" i="2"/>
  <c r="F23" i="2"/>
  <c r="E23" i="2"/>
  <c r="D23" i="2"/>
  <c r="C23" i="2"/>
  <c r="G19" i="2"/>
  <c r="F19" i="2"/>
  <c r="E19" i="2"/>
  <c r="D19" i="2"/>
  <c r="C19" i="2"/>
  <c r="G10" i="2"/>
  <c r="F10" i="2"/>
  <c r="E10" i="2"/>
  <c r="D10" i="2"/>
  <c r="C10" i="2"/>
  <c r="G5" i="2"/>
  <c r="G42" i="2" s="1"/>
  <c r="G63" i="2" s="1"/>
  <c r="G65" i="2" s="1"/>
  <c r="F5" i="2"/>
  <c r="F42" i="2" s="1"/>
  <c r="F63" i="2" s="1"/>
  <c r="F65" i="2" s="1"/>
  <c r="F66" i="2" s="1"/>
  <c r="E5" i="2"/>
  <c r="E42" i="2" s="1"/>
  <c r="E63" i="2" s="1"/>
  <c r="D5" i="2"/>
  <c r="D42" i="2" s="1"/>
  <c r="D63" i="2" s="1"/>
  <c r="D65" i="2" s="1"/>
  <c r="D66" i="2" s="1"/>
  <c r="C5" i="2"/>
  <c r="C42" i="2" s="1"/>
  <c r="C63" i="2" s="1"/>
  <c r="C64" i="2" l="1"/>
</calcChain>
</file>

<file path=xl/sharedStrings.xml><?xml version="1.0" encoding="utf-8"?>
<sst xmlns="http://schemas.openxmlformats.org/spreadsheetml/2006/main" count="93" uniqueCount="78">
  <si>
    <t>účet</t>
  </si>
  <si>
    <t>text</t>
  </si>
  <si>
    <t>Spotřeba materiálu</t>
  </si>
  <si>
    <t>v tom:</t>
  </si>
  <si>
    <t>potraviny</t>
  </si>
  <si>
    <t>ostatní</t>
  </si>
  <si>
    <t>Spotřeba energie</t>
  </si>
  <si>
    <t>plyn</t>
  </si>
  <si>
    <t>el.energie</t>
  </si>
  <si>
    <t>Prodané zboží</t>
  </si>
  <si>
    <t>Opravy a udržování</t>
  </si>
  <si>
    <t>Cestovné</t>
  </si>
  <si>
    <t>Náklady na reprezentaci</t>
  </si>
  <si>
    <t>Ostatní služby</t>
  </si>
  <si>
    <t>telekomunikace, internet</t>
  </si>
  <si>
    <t>nájemné</t>
  </si>
  <si>
    <t>Mzdové náklady</t>
  </si>
  <si>
    <t>platy-ostatní</t>
  </si>
  <si>
    <t>OON-ostatní</t>
  </si>
  <si>
    <t>Zákonné soc.pojištění</t>
  </si>
  <si>
    <t>Ostatní sociální pojištění</t>
  </si>
  <si>
    <t>Zákonné sociální náklady</t>
  </si>
  <si>
    <t>Jiné sociální náklady</t>
  </si>
  <si>
    <t>Daň silniční</t>
  </si>
  <si>
    <t>Jiné daně a poplatky</t>
  </si>
  <si>
    <t>Jiné pokuty a penále</t>
  </si>
  <si>
    <t>Dary</t>
  </si>
  <si>
    <t>Odpisy dlouhodobého majetku</t>
  </si>
  <si>
    <t>Ostatní náklady z činnosti</t>
  </si>
  <si>
    <t>Ostatní finanční náklady</t>
  </si>
  <si>
    <t>úč.tř.5</t>
  </si>
  <si>
    <t>NÁKLADY CELKEM</t>
  </si>
  <si>
    <t>Výnosy z prodeje služeb</t>
  </si>
  <si>
    <t>Výnosy z pronájmu</t>
  </si>
  <si>
    <t>Jiné výnosy z vlastních výkonů</t>
  </si>
  <si>
    <t>Ostatní výnosy z činnosti</t>
  </si>
  <si>
    <t>Úroky</t>
  </si>
  <si>
    <t>úč.tř.6</t>
  </si>
  <si>
    <t>VÝNOSY CELKEM</t>
  </si>
  <si>
    <t>tř. 6</t>
  </si>
  <si>
    <t>Výnosy celkem</t>
  </si>
  <si>
    <t>tř. 5</t>
  </si>
  <si>
    <t>Náklady celkem</t>
  </si>
  <si>
    <t>pevná paliva</t>
  </si>
  <si>
    <t>JUPITER club s.r.o. Velké Meziříčí</t>
  </si>
  <si>
    <t>rozpočet 2016</t>
  </si>
  <si>
    <t>požadavek 2017</t>
  </si>
  <si>
    <t>poznámka, komentář (uvést
číselný odkaz)</t>
  </si>
  <si>
    <t>skutečnost  2015</t>
  </si>
  <si>
    <t>činnost</t>
  </si>
  <si>
    <t>měsíčník, web</t>
  </si>
  <si>
    <t>knihy, propagační materiály</t>
  </si>
  <si>
    <t>DDHM</t>
  </si>
  <si>
    <t>voda (bez stočného-je ve službách)</t>
  </si>
  <si>
    <t>r.2016-snížení z důvodu úspor, r.2017 vrácení na obvyklou částku-kytky a občerstvení pro umělce</t>
  </si>
  <si>
    <t>pořádání EFF+kulturní léto=600 tis.</t>
  </si>
  <si>
    <t>platy</t>
  </si>
  <si>
    <t>nařízení vlády č. 316, navýšení platů o 4 %</t>
  </si>
  <si>
    <t>OON</t>
  </si>
  <si>
    <t>Tvorba a zůčt.opravných položek</t>
  </si>
  <si>
    <t>Náklady z odepsaných pohledávek</t>
  </si>
  <si>
    <t>Tvorba zúčtování rezerv</t>
  </si>
  <si>
    <t>poznámka, komentář</t>
  </si>
  <si>
    <t>Výnosy z prodaného zboží</t>
  </si>
  <si>
    <t>Změna stavu nedokončené výroby</t>
  </si>
  <si>
    <t>Aktivace materiálu a zboží</t>
  </si>
  <si>
    <t>Výnosy z prodeje DHM kromě pozemků</t>
  </si>
  <si>
    <t>Jiné provozní výnosy - dotace</t>
  </si>
  <si>
    <t>Ostatní finanční výnosy</t>
  </si>
  <si>
    <t>STANOVENÍ VÝŠE DOTACE  v roce 2017</t>
  </si>
  <si>
    <t xml:space="preserve">VÝSLEDEK </t>
  </si>
  <si>
    <t xml:space="preserve">DOTACE </t>
  </si>
  <si>
    <t>(5 722)</t>
  </si>
  <si>
    <t>DOTACE CELKEM 2017</t>
  </si>
  <si>
    <t>Za organizaci.:</t>
  </si>
  <si>
    <t>Mgr. Milan Dufek</t>
  </si>
  <si>
    <t>Datum:  27.9.2016</t>
  </si>
  <si>
    <r>
      <t>ROZPOČET NA ROK 2017</t>
    </r>
    <r>
      <rPr>
        <sz val="14"/>
        <rFont val="Arial CE"/>
        <charset val="238"/>
      </rPr>
      <t xml:space="preserve"> (podrobný)</t>
    </r>
    <r>
      <rPr>
        <b/>
        <sz val="14"/>
        <rFont val="Arial CE"/>
        <family val="2"/>
        <charset val="238"/>
      </rPr>
      <t xml:space="preserve">  (v tis.Kč)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</si>
</sst>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1"/>
      <name val="Arial CE"/>
      <family val="2"/>
      <charset val="238"/>
    </font>
    <font>
      <sz val="10"/>
      <name val="Arial"/>
      <family val="2"/>
      <charset val="238"/>
    </font>
    <font>
      <sz val="9"/>
      <name val="Arial CE"/>
      <charset val="238"/>
    </font>
    <font>
      <b/>
      <sz val="14"/>
      <name val="Arial CE"/>
      <family val="2"/>
      <charset val="238"/>
    </font>
    <font>
      <sz val="14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79">
    <xf numFmtId="0" fontId="0" fillId="0" borderId="0" xfId="0"/>
    <xf numFmtId="0" fontId="0" fillId="0" borderId="0" xfId="0" applyBorder="1"/>
    <xf numFmtId="0" fontId="2" fillId="2" borderId="0" xfId="0" applyFont="1" applyFill="1"/>
    <xf numFmtId="0" fontId="3" fillId="2" borderId="0" xfId="0" applyFont="1" applyFill="1"/>
    <xf numFmtId="0" fontId="3" fillId="2" borderId="14" xfId="0" applyFont="1" applyFill="1" applyBorder="1"/>
    <xf numFmtId="0" fontId="3" fillId="2" borderId="15" xfId="0" applyFont="1" applyFill="1" applyBorder="1"/>
    <xf numFmtId="3" fontId="3" fillId="2" borderId="5" xfId="0" applyNumberFormat="1" applyFont="1" applyFill="1" applyBorder="1"/>
    <xf numFmtId="3" fontId="3" fillId="2" borderId="15" xfId="0" applyNumberFormat="1" applyFont="1" applyFill="1" applyBorder="1"/>
    <xf numFmtId="0" fontId="2" fillId="2" borderId="16" xfId="0" applyFont="1" applyFill="1" applyBorder="1" applyAlignment="1">
      <alignment horizontal="left"/>
    </xf>
    <xf numFmtId="3" fontId="2" fillId="2" borderId="17" xfId="0" applyNumberFormat="1" applyFont="1" applyFill="1" applyBorder="1"/>
    <xf numFmtId="3" fontId="2" fillId="2" borderId="18" xfId="0" applyNumberFormat="1" applyFont="1" applyFill="1" applyBorder="1"/>
    <xf numFmtId="3" fontId="2" fillId="2" borderId="19" xfId="0" applyNumberFormat="1" applyFont="1" applyFill="1" applyBorder="1"/>
    <xf numFmtId="0" fontId="2" fillId="2" borderId="16" xfId="0" applyFont="1" applyFill="1" applyBorder="1"/>
    <xf numFmtId="3" fontId="2" fillId="2" borderId="21" xfId="0" applyNumberFormat="1" applyFont="1" applyFill="1" applyBorder="1"/>
    <xf numFmtId="3" fontId="2" fillId="2" borderId="22" xfId="0" applyNumberFormat="1" applyFont="1" applyFill="1" applyBorder="1"/>
    <xf numFmtId="3" fontId="2" fillId="2" borderId="16" xfId="0" applyNumberFormat="1" applyFont="1" applyFill="1" applyBorder="1"/>
    <xf numFmtId="0" fontId="2" fillId="2" borderId="15" xfId="0" applyFont="1" applyFill="1" applyBorder="1"/>
    <xf numFmtId="3" fontId="2" fillId="2" borderId="5" xfId="0" applyNumberFormat="1" applyFont="1" applyFill="1" applyBorder="1"/>
    <xf numFmtId="3" fontId="2" fillId="2" borderId="23" xfId="0" applyNumberFormat="1" applyFont="1" applyFill="1" applyBorder="1"/>
    <xf numFmtId="3" fontId="2" fillId="2" borderId="20" xfId="0" applyNumberFormat="1" applyFont="1" applyFill="1" applyBorder="1"/>
    <xf numFmtId="3" fontId="3" fillId="2" borderId="10" xfId="0" applyNumberFormat="1" applyFont="1" applyFill="1" applyBorder="1"/>
    <xf numFmtId="3" fontId="3" fillId="2" borderId="14" xfId="0" applyNumberFormat="1" applyFont="1" applyFill="1" applyBorder="1"/>
    <xf numFmtId="0" fontId="2" fillId="2" borderId="19" xfId="0" applyFont="1" applyFill="1" applyBorder="1"/>
    <xf numFmtId="3" fontId="2" fillId="2" borderId="24" xfId="0" applyNumberFormat="1" applyFont="1" applyFill="1" applyBorder="1"/>
    <xf numFmtId="3" fontId="2" fillId="2" borderId="25" xfId="0" applyNumberFormat="1" applyFont="1" applyFill="1" applyBorder="1"/>
    <xf numFmtId="3" fontId="2" fillId="2" borderId="26" xfId="0" applyNumberFormat="1" applyFont="1" applyFill="1" applyBorder="1"/>
    <xf numFmtId="3" fontId="2" fillId="2" borderId="27" xfId="0" applyNumberFormat="1" applyFont="1" applyFill="1" applyBorder="1"/>
    <xf numFmtId="3" fontId="2" fillId="2" borderId="28" xfId="0" applyNumberFormat="1" applyFont="1" applyFill="1" applyBorder="1"/>
    <xf numFmtId="3" fontId="2" fillId="2" borderId="15" xfId="0" applyNumberFormat="1" applyFont="1" applyFill="1" applyBorder="1"/>
    <xf numFmtId="3" fontId="3" fillId="2" borderId="23" xfId="0" applyNumberFormat="1" applyFont="1" applyFill="1" applyBorder="1"/>
    <xf numFmtId="0" fontId="3" fillId="2" borderId="0" xfId="0" applyFont="1" applyFill="1" applyBorder="1"/>
    <xf numFmtId="3" fontId="3" fillId="2" borderId="29" xfId="0" applyNumberFormat="1" applyFont="1" applyFill="1" applyBorder="1"/>
    <xf numFmtId="0" fontId="2" fillId="2" borderId="0" xfId="0" applyFont="1" applyFill="1" applyBorder="1"/>
    <xf numFmtId="0" fontId="3" fillId="2" borderId="20" xfId="0" applyFont="1" applyFill="1" applyBorder="1"/>
    <xf numFmtId="0" fontId="2" fillId="2" borderId="33" xfId="0" applyFont="1" applyFill="1" applyBorder="1"/>
    <xf numFmtId="4" fontId="3" fillId="2" borderId="0" xfId="0" applyNumberFormat="1" applyFont="1" applyFill="1" applyBorder="1"/>
    <xf numFmtId="3" fontId="3" fillId="2" borderId="39" xfId="0" applyNumberFormat="1" applyFont="1" applyFill="1" applyBorder="1"/>
    <xf numFmtId="3" fontId="2" fillId="2" borderId="30" xfId="0" applyNumberFormat="1" applyFont="1" applyFill="1" applyBorder="1"/>
    <xf numFmtId="3" fontId="2" fillId="2" borderId="8" xfId="0" applyNumberFormat="1" applyFont="1" applyFill="1" applyBorder="1"/>
    <xf numFmtId="4" fontId="2" fillId="0" borderId="0" xfId="0" applyNumberFormat="1" applyFont="1" applyFill="1" applyBorder="1"/>
    <xf numFmtId="4" fontId="3" fillId="0" borderId="0" xfId="0" applyNumberFormat="1" applyFont="1" applyFill="1" applyBorder="1"/>
    <xf numFmtId="0" fontId="2" fillId="0" borderId="0" xfId="0" applyFont="1" applyFill="1" applyBorder="1"/>
    <xf numFmtId="4" fontId="2" fillId="2" borderId="0" xfId="0" applyNumberFormat="1" applyFont="1" applyFill="1" applyBorder="1"/>
    <xf numFmtId="0" fontId="0" fillId="0" borderId="0" xfId="0" applyFill="1" applyBorder="1"/>
    <xf numFmtId="0" fontId="5" fillId="2" borderId="0" xfId="0" applyFont="1" applyFill="1"/>
    <xf numFmtId="0" fontId="9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4" fontId="3" fillId="3" borderId="13" xfId="0" applyNumberFormat="1" applyFont="1" applyFill="1" applyBorder="1" applyAlignment="1">
      <alignment horizontal="center"/>
    </xf>
    <xf numFmtId="4" fontId="3" fillId="3" borderId="15" xfId="0" applyNumberFormat="1" applyFont="1" applyFill="1" applyBorder="1" applyAlignment="1">
      <alignment wrapText="1"/>
    </xf>
    <xf numFmtId="4" fontId="3" fillId="3" borderId="10" xfId="0" applyNumberFormat="1" applyFont="1" applyFill="1" applyBorder="1" applyAlignment="1">
      <alignment horizontal="left"/>
    </xf>
    <xf numFmtId="4" fontId="3" fillId="3" borderId="43" xfId="0" applyNumberFormat="1" applyFont="1" applyFill="1" applyBorder="1" applyAlignment="1"/>
    <xf numFmtId="3" fontId="3" fillId="2" borderId="40" xfId="0" applyNumberFormat="1" applyFont="1" applyFill="1" applyBorder="1"/>
    <xf numFmtId="3" fontId="2" fillId="3" borderId="42" xfId="0" applyNumberFormat="1" applyFont="1" applyFill="1" applyBorder="1"/>
    <xf numFmtId="3" fontId="5" fillId="2" borderId="18" xfId="0" applyNumberFormat="1" applyFont="1" applyFill="1" applyBorder="1"/>
    <xf numFmtId="3" fontId="2" fillId="2" borderId="4" xfId="0" applyNumberFormat="1" applyFont="1" applyFill="1" applyBorder="1"/>
    <xf numFmtId="3" fontId="5" fillId="2" borderId="22" xfId="0" applyNumberFormat="1" applyFont="1" applyFill="1" applyBorder="1"/>
    <xf numFmtId="3" fontId="2" fillId="3" borderId="39" xfId="0" applyNumberFormat="1" applyFont="1" applyFill="1" applyBorder="1"/>
    <xf numFmtId="3" fontId="5" fillId="2" borderId="23" xfId="0" applyNumberFormat="1" applyFont="1" applyFill="1" applyBorder="1"/>
    <xf numFmtId="3" fontId="5" fillId="2" borderId="25" xfId="0" applyNumberFormat="1" applyFont="1" applyFill="1" applyBorder="1"/>
    <xf numFmtId="3" fontId="3" fillId="2" borderId="28" xfId="0" applyNumberFormat="1" applyFont="1" applyFill="1" applyBorder="1"/>
    <xf numFmtId="3" fontId="2" fillId="0" borderId="21" xfId="0" applyNumberFormat="1" applyFont="1" applyFill="1" applyBorder="1"/>
    <xf numFmtId="0" fontId="3" fillId="3" borderId="2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 vertical="top"/>
    </xf>
    <xf numFmtId="0" fontId="2" fillId="2" borderId="20" xfId="0" applyFont="1" applyFill="1" applyBorder="1" applyAlignment="1">
      <alignment horizontal="right" vertical="top"/>
    </xf>
    <xf numFmtId="0" fontId="2" fillId="2" borderId="15" xfId="0" applyFont="1" applyFill="1" applyBorder="1" applyAlignment="1">
      <alignment horizontal="right" vertical="top"/>
    </xf>
    <xf numFmtId="0" fontId="2" fillId="2" borderId="13" xfId="0" applyFont="1" applyFill="1" applyBorder="1" applyAlignment="1">
      <alignment vertical="top"/>
    </xf>
    <xf numFmtId="0" fontId="2" fillId="2" borderId="20" xfId="0" applyFont="1" applyFill="1" applyBorder="1" applyAlignment="1">
      <alignment vertical="top"/>
    </xf>
    <xf numFmtId="0" fontId="2" fillId="2" borderId="15" xfId="0" applyFont="1" applyFill="1" applyBorder="1" applyAlignment="1">
      <alignment vertical="top"/>
    </xf>
    <xf numFmtId="0" fontId="3" fillId="2" borderId="13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center" wrapText="1"/>
    </xf>
    <xf numFmtId="4" fontId="3" fillId="3" borderId="2" xfId="0" applyNumberFormat="1" applyFont="1" applyFill="1" applyBorder="1" applyAlignment="1">
      <alignment horizontal="center" wrapText="1"/>
    </xf>
    <xf numFmtId="0" fontId="3" fillId="0" borderId="14" xfId="0" applyFont="1" applyFill="1" applyBorder="1"/>
    <xf numFmtId="3" fontId="3" fillId="0" borderId="10" xfId="0" applyNumberFormat="1" applyFont="1" applyFill="1" applyBorder="1"/>
    <xf numFmtId="3" fontId="3" fillId="0" borderId="40" xfId="0" applyNumberFormat="1" applyFont="1" applyFill="1" applyBorder="1"/>
    <xf numFmtId="3" fontId="3" fillId="0" borderId="29" xfId="0" applyNumberFormat="1" applyFont="1" applyFill="1" applyBorder="1"/>
    <xf numFmtId="3" fontId="2" fillId="0" borderId="14" xfId="0" applyNumberFormat="1" applyFont="1" applyFill="1" applyBorder="1"/>
    <xf numFmtId="0" fontId="3" fillId="0" borderId="15" xfId="0" applyFont="1" applyFill="1" applyBorder="1"/>
    <xf numFmtId="3" fontId="3" fillId="0" borderId="5" xfId="0" applyNumberFormat="1" applyFont="1" applyFill="1" applyBorder="1"/>
    <xf numFmtId="3" fontId="3" fillId="0" borderId="39" xfId="0" applyNumberFormat="1" applyFont="1" applyFill="1" applyBorder="1"/>
    <xf numFmtId="3" fontId="3" fillId="0" borderId="23" xfId="0" applyNumberFormat="1" applyFont="1" applyFill="1" applyBorder="1"/>
    <xf numFmtId="3" fontId="3" fillId="0" borderId="14" xfId="0" applyNumberFormat="1" applyFont="1" applyFill="1" applyBorder="1"/>
    <xf numFmtId="3" fontId="8" fillId="0" borderId="14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right"/>
    </xf>
    <xf numFmtId="0" fontId="2" fillId="0" borderId="19" xfId="0" applyFont="1" applyFill="1" applyBorder="1"/>
    <xf numFmtId="3" fontId="5" fillId="0" borderId="24" xfId="0" applyNumberFormat="1" applyFont="1" applyFill="1" applyBorder="1"/>
    <xf numFmtId="3" fontId="5" fillId="0" borderId="30" xfId="0" applyNumberFormat="1" applyFont="1" applyFill="1" applyBorder="1"/>
    <xf numFmtId="3" fontId="5" fillId="0" borderId="25" xfId="0" applyNumberFormat="1" applyFont="1" applyFill="1" applyBorder="1"/>
    <xf numFmtId="3" fontId="3" fillId="0" borderId="13" xfId="0" applyNumberFormat="1" applyFont="1" applyFill="1" applyBorder="1"/>
    <xf numFmtId="0" fontId="3" fillId="0" borderId="20" xfId="0" applyFont="1" applyFill="1" applyBorder="1"/>
    <xf numFmtId="0" fontId="2" fillId="0" borderId="16" xfId="0" applyFont="1" applyFill="1" applyBorder="1"/>
    <xf numFmtId="3" fontId="5" fillId="0" borderId="21" xfId="0" applyNumberFormat="1" applyFont="1" applyFill="1" applyBorder="1"/>
    <xf numFmtId="3" fontId="5" fillId="0" borderId="4" xfId="0" applyNumberFormat="1" applyFont="1" applyFill="1" applyBorder="1"/>
    <xf numFmtId="3" fontId="5" fillId="0" borderId="22" xfId="0" applyNumberFormat="1" applyFont="1" applyFill="1" applyBorder="1"/>
    <xf numFmtId="3" fontId="3" fillId="0" borderId="16" xfId="0" applyNumberFormat="1" applyFont="1" applyFill="1" applyBorder="1"/>
    <xf numFmtId="3" fontId="5" fillId="0" borderId="26" xfId="0" applyNumberFormat="1" applyFont="1" applyFill="1" applyBorder="1"/>
    <xf numFmtId="0" fontId="3" fillId="0" borderId="13" xfId="0" applyFont="1" applyFill="1" applyBorder="1"/>
    <xf numFmtId="0" fontId="2" fillId="0" borderId="26" xfId="0" applyFont="1" applyFill="1" applyBorder="1"/>
    <xf numFmtId="3" fontId="2" fillId="0" borderId="17" xfId="0" applyNumberFormat="1" applyFont="1" applyFill="1" applyBorder="1"/>
    <xf numFmtId="3" fontId="2" fillId="0" borderId="42" xfId="0" applyNumberFormat="1" applyFont="1" applyFill="1" applyBorder="1"/>
    <xf numFmtId="3" fontId="2" fillId="0" borderId="18" xfId="0" applyNumberFormat="1" applyFont="1" applyFill="1" applyBorder="1"/>
    <xf numFmtId="3" fontId="5" fillId="0" borderId="18" xfId="0" applyNumberFormat="1" applyFont="1" applyFill="1" applyBorder="1"/>
    <xf numFmtId="3" fontId="2" fillId="0" borderId="13" xfId="0" applyNumberFormat="1" applyFont="1" applyFill="1" applyBorder="1" applyAlignment="1">
      <alignment horizontal="center" wrapText="1"/>
    </xf>
    <xf numFmtId="0" fontId="2" fillId="0" borderId="20" xfId="0" applyFont="1" applyFill="1" applyBorder="1"/>
    <xf numFmtId="3" fontId="2" fillId="0" borderId="4" xfId="0" applyNumberFormat="1" applyFont="1" applyFill="1" applyBorder="1"/>
    <xf numFmtId="3" fontId="2" fillId="0" borderId="22" xfId="0" applyNumberFormat="1" applyFont="1" applyFill="1" applyBorder="1"/>
    <xf numFmtId="3" fontId="2" fillId="0" borderId="26" xfId="0" applyNumberFormat="1" applyFont="1" applyFill="1" applyBorder="1" applyAlignment="1">
      <alignment horizontal="center" wrapText="1"/>
    </xf>
    <xf numFmtId="3" fontId="2" fillId="0" borderId="3" xfId="0" applyNumberFormat="1" applyFont="1" applyFill="1" applyBorder="1"/>
    <xf numFmtId="3" fontId="2" fillId="0" borderId="44" xfId="0" applyNumberFormat="1" applyFont="1" applyFill="1" applyBorder="1"/>
    <xf numFmtId="3" fontId="2" fillId="0" borderId="32" xfId="0" applyNumberFormat="1" applyFont="1" applyFill="1" applyBorder="1"/>
    <xf numFmtId="3" fontId="3" fillId="0" borderId="32" xfId="0" applyNumberFormat="1" applyFont="1" applyFill="1" applyBorder="1"/>
    <xf numFmtId="3" fontId="2" fillId="0" borderId="20" xfId="0" applyNumberFormat="1" applyFont="1" applyFill="1" applyBorder="1"/>
    <xf numFmtId="0" fontId="2" fillId="0" borderId="15" xfId="0" applyFont="1" applyFill="1" applyBorder="1"/>
    <xf numFmtId="0" fontId="2" fillId="0" borderId="33" xfId="0" applyFont="1" applyFill="1" applyBorder="1"/>
    <xf numFmtId="3" fontId="2" fillId="0" borderId="34" xfId="0" applyNumberFormat="1" applyFont="1" applyFill="1" applyBorder="1"/>
    <xf numFmtId="3" fontId="2" fillId="0" borderId="8" xfId="0" applyNumberFormat="1" applyFont="1" applyFill="1" applyBorder="1"/>
    <xf numFmtId="3" fontId="2" fillId="0" borderId="28" xfId="0" applyNumberFormat="1" applyFont="1" applyFill="1" applyBorder="1"/>
    <xf numFmtId="3" fontId="3" fillId="0" borderId="28" xfId="0" applyNumberFormat="1" applyFont="1" applyFill="1" applyBorder="1"/>
    <xf numFmtId="3" fontId="2" fillId="0" borderId="35" xfId="0" applyNumberFormat="1" applyFont="1" applyFill="1" applyBorder="1"/>
    <xf numFmtId="3" fontId="3" fillId="0" borderId="44" xfId="0" applyNumberFormat="1" applyFont="1" applyFill="1" applyBorder="1"/>
    <xf numFmtId="3" fontId="3" fillId="0" borderId="3" xfId="0" applyNumberFormat="1" applyFont="1" applyFill="1" applyBorder="1"/>
    <xf numFmtId="0" fontId="3" fillId="0" borderId="14" xfId="0" applyFont="1" applyFill="1" applyBorder="1" applyAlignment="1">
      <alignment horizontal="right"/>
    </xf>
    <xf numFmtId="0" fontId="3" fillId="0" borderId="36" xfId="0" applyFont="1" applyFill="1" applyBorder="1"/>
    <xf numFmtId="3" fontId="3" fillId="0" borderId="37" xfId="0" applyNumberFormat="1" applyFont="1" applyFill="1" applyBorder="1"/>
    <xf numFmtId="3" fontId="3" fillId="0" borderId="45" xfId="0" applyNumberFormat="1" applyFont="1" applyFill="1" applyBorder="1"/>
    <xf numFmtId="3" fontId="3" fillId="0" borderId="38" xfId="0" applyNumberFormat="1" applyFont="1" applyFill="1" applyBorder="1"/>
    <xf numFmtId="3" fontId="3" fillId="0" borderId="36" xfId="0" applyNumberFormat="1" applyFont="1" applyFill="1" applyBorder="1"/>
    <xf numFmtId="3" fontId="3" fillId="0" borderId="15" xfId="0" applyNumberFormat="1" applyFont="1" applyFill="1" applyBorder="1"/>
    <xf numFmtId="0" fontId="3" fillId="0" borderId="0" xfId="0" applyFont="1" applyFill="1" applyBorder="1"/>
    <xf numFmtId="0" fontId="3" fillId="0" borderId="13" xfId="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15" xfId="0" applyFont="1" applyFill="1" applyBorder="1" applyAlignment="1">
      <alignment vertical="center"/>
    </xf>
    <xf numFmtId="4" fontId="3" fillId="0" borderId="15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left"/>
    </xf>
    <xf numFmtId="4" fontId="3" fillId="0" borderId="43" xfId="0" applyNumberFormat="1" applyFont="1" applyFill="1" applyBorder="1" applyAlignment="1"/>
    <xf numFmtId="0" fontId="3" fillId="0" borderId="6" xfId="0" applyFont="1" applyFill="1" applyBorder="1" applyAlignment="1">
      <alignment wrapText="1"/>
    </xf>
    <xf numFmtId="0" fontId="3" fillId="0" borderId="13" xfId="0" applyFont="1" applyFill="1" applyBorder="1" applyAlignment="1">
      <alignment vertical="top"/>
    </xf>
    <xf numFmtId="0" fontId="2" fillId="0" borderId="14" xfId="0" applyFont="1" applyFill="1" applyBorder="1"/>
    <xf numFmtId="0" fontId="2" fillId="0" borderId="36" xfId="0" applyFont="1" applyFill="1" applyBorder="1"/>
    <xf numFmtId="3" fontId="3" fillId="0" borderId="41" xfId="0" applyNumberFormat="1" applyFont="1" applyFill="1" applyBorder="1"/>
    <xf numFmtId="0" fontId="2" fillId="0" borderId="0" xfId="0" applyFont="1" applyFill="1"/>
    <xf numFmtId="4" fontId="2" fillId="0" borderId="0" xfId="0" applyNumberFormat="1" applyFont="1" applyFill="1"/>
    <xf numFmtId="4" fontId="3" fillId="0" borderId="0" xfId="0" applyNumberFormat="1" applyFont="1" applyFill="1"/>
    <xf numFmtId="0" fontId="3" fillId="0" borderId="9" xfId="0" applyFont="1" applyFill="1" applyBorder="1"/>
    <xf numFmtId="3" fontId="2" fillId="0" borderId="24" xfId="0" applyNumberFormat="1" applyFont="1" applyFill="1" applyBorder="1"/>
    <xf numFmtId="3" fontId="2" fillId="0" borderId="30" xfId="0" applyNumberFormat="1" applyFont="1" applyFill="1" applyBorder="1"/>
    <xf numFmtId="3" fontId="2" fillId="0" borderId="25" xfId="0" applyNumberFormat="1" applyFont="1" applyFill="1" applyBorder="1"/>
    <xf numFmtId="3" fontId="2" fillId="0" borderId="31" xfId="0" applyNumberFormat="1" applyFont="1" applyFill="1" applyBorder="1"/>
    <xf numFmtId="0" fontId="2" fillId="0" borderId="35" xfId="0" applyFont="1" applyFill="1" applyBorder="1"/>
    <xf numFmtId="3" fontId="2" fillId="0" borderId="27" xfId="0" applyNumberFormat="1" applyFont="1" applyFill="1" applyBorder="1"/>
    <xf numFmtId="3" fontId="2" fillId="0" borderId="7" xfId="0" applyNumberFormat="1" applyFont="1" applyFill="1" applyBorder="1"/>
    <xf numFmtId="0" fontId="4" fillId="0" borderId="15" xfId="0" applyFont="1" applyFill="1" applyBorder="1"/>
    <xf numFmtId="3" fontId="2" fillId="0" borderId="5" xfId="0" applyNumberFormat="1" applyFont="1" applyFill="1" applyBorder="1"/>
    <xf numFmtId="3" fontId="2" fillId="0" borderId="39" xfId="0" applyNumberFormat="1" applyFont="1" applyFill="1" applyBorder="1"/>
    <xf numFmtId="3" fontId="2" fillId="0" borderId="9" xfId="0" applyNumberFormat="1" applyFont="1" applyFill="1" applyBorder="1"/>
    <xf numFmtId="3" fontId="2" fillId="0" borderId="46" xfId="0" applyNumberFormat="1" applyFont="1" applyFill="1" applyBorder="1"/>
    <xf numFmtId="0" fontId="3" fillId="0" borderId="14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right"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</cellXfs>
  <cellStyles count="2">
    <cellStyle name="Normální" xfId="0" builtinId="0"/>
    <cellStyle name="Normální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abSelected="1" topLeftCell="A52" workbookViewId="0">
      <selection activeCell="F28" sqref="F28"/>
    </sheetView>
  </sheetViews>
  <sheetFormatPr defaultRowHeight="15" x14ac:dyDescent="0.25"/>
  <cols>
    <col min="1" max="1" width="9.85546875" customWidth="1"/>
    <col min="2" max="2" width="37" customWidth="1"/>
    <col min="3" max="7" width="15.7109375" customWidth="1"/>
    <col min="8" max="8" width="34" customWidth="1"/>
  </cols>
  <sheetData>
    <row r="1" spans="1:16" ht="18" x14ac:dyDescent="0.25">
      <c r="A1" s="45" t="s">
        <v>77</v>
      </c>
      <c r="B1" s="45"/>
      <c r="C1" s="45"/>
      <c r="D1" s="45"/>
      <c r="E1" s="45"/>
      <c r="F1" s="45"/>
      <c r="G1" s="45"/>
      <c r="H1" s="46"/>
      <c r="I1" s="2"/>
      <c r="J1" s="43"/>
      <c r="K1" s="43"/>
      <c r="L1" s="43"/>
      <c r="M1" s="43"/>
      <c r="N1" s="43"/>
      <c r="O1" s="1"/>
      <c r="P1" s="1"/>
    </row>
    <row r="2" spans="1:16" ht="18.75" thickBot="1" x14ac:dyDescent="0.3">
      <c r="A2" s="47"/>
      <c r="B2" s="47"/>
      <c r="C2" s="48" t="s">
        <v>44</v>
      </c>
      <c r="D2" s="47"/>
      <c r="E2" s="47"/>
      <c r="F2" s="47"/>
      <c r="G2" s="47"/>
      <c r="H2" s="47"/>
      <c r="I2" s="2"/>
      <c r="J2" s="43"/>
      <c r="K2" s="43"/>
      <c r="L2" s="43"/>
      <c r="M2" s="43"/>
      <c r="N2" s="43"/>
      <c r="O2" s="1"/>
      <c r="P2" s="1"/>
    </row>
    <row r="3" spans="1:16" ht="15.75" customHeight="1" thickBot="1" x14ac:dyDescent="0.3">
      <c r="A3" s="72" t="s">
        <v>0</v>
      </c>
      <c r="B3" s="72" t="s">
        <v>1</v>
      </c>
      <c r="C3" s="49"/>
      <c r="D3" s="74" t="s">
        <v>45</v>
      </c>
      <c r="E3" s="75"/>
      <c r="F3" s="74" t="s">
        <v>46</v>
      </c>
      <c r="G3" s="75"/>
      <c r="H3" s="63" t="s">
        <v>47</v>
      </c>
      <c r="I3" s="2"/>
      <c r="J3" s="43"/>
      <c r="K3" s="43"/>
      <c r="L3" s="43"/>
      <c r="M3" s="43"/>
      <c r="N3" s="43"/>
      <c r="O3" s="1"/>
      <c r="P3" s="1"/>
    </row>
    <row r="4" spans="1:16" ht="30.75" thickBot="1" x14ac:dyDescent="0.3">
      <c r="A4" s="73"/>
      <c r="B4" s="73"/>
      <c r="C4" s="50" t="s">
        <v>48</v>
      </c>
      <c r="D4" s="51" t="s">
        <v>49</v>
      </c>
      <c r="E4" s="52" t="s">
        <v>50</v>
      </c>
      <c r="F4" s="51" t="s">
        <v>49</v>
      </c>
      <c r="G4" s="52" t="s">
        <v>50</v>
      </c>
      <c r="H4" s="64"/>
      <c r="I4" s="3"/>
      <c r="J4" s="43"/>
      <c r="K4" s="43"/>
      <c r="L4" s="43"/>
      <c r="M4" s="43"/>
      <c r="N4" s="43"/>
      <c r="O4" s="1"/>
      <c r="P4" s="1"/>
    </row>
    <row r="5" spans="1:16" ht="15.75" thickBot="1" x14ac:dyDescent="0.3">
      <c r="A5" s="4">
        <v>501</v>
      </c>
      <c r="B5" s="4" t="s">
        <v>2</v>
      </c>
      <c r="C5" s="6">
        <f>SUM(C6:C9)</f>
        <v>280</v>
      </c>
      <c r="D5" s="53">
        <f>SUM(D6:D9)</f>
        <v>270</v>
      </c>
      <c r="E5" s="29">
        <f>SUM(E6:E9)</f>
        <v>10</v>
      </c>
      <c r="F5" s="20">
        <f>SUM(F6:F9)</f>
        <v>225</v>
      </c>
      <c r="G5" s="29">
        <f>SUM(G6:G9)</f>
        <v>7</v>
      </c>
      <c r="H5" s="21"/>
      <c r="I5" s="3"/>
      <c r="J5" s="43"/>
      <c r="K5" s="43"/>
      <c r="L5" s="43"/>
      <c r="M5" s="43"/>
      <c r="N5" s="43"/>
      <c r="O5" s="1"/>
      <c r="P5" s="1"/>
    </row>
    <row r="6" spans="1:16" x14ac:dyDescent="0.25">
      <c r="A6" s="69" t="s">
        <v>3</v>
      </c>
      <c r="B6" s="8" t="s">
        <v>4</v>
      </c>
      <c r="C6" s="9">
        <v>13</v>
      </c>
      <c r="D6" s="54">
        <v>20</v>
      </c>
      <c r="E6" s="10">
        <v>0</v>
      </c>
      <c r="F6" s="9">
        <v>11</v>
      </c>
      <c r="G6" s="55">
        <v>0</v>
      </c>
      <c r="H6" s="11"/>
      <c r="I6" s="3"/>
      <c r="J6" s="43"/>
      <c r="K6" s="43"/>
      <c r="L6" s="43"/>
      <c r="M6" s="43"/>
      <c r="N6" s="43"/>
      <c r="O6" s="1"/>
      <c r="P6" s="1"/>
    </row>
    <row r="7" spans="1:16" x14ac:dyDescent="0.25">
      <c r="A7" s="70"/>
      <c r="B7" s="34" t="s">
        <v>51</v>
      </c>
      <c r="C7" s="13">
        <v>29</v>
      </c>
      <c r="D7" s="56">
        <v>20</v>
      </c>
      <c r="E7" s="14">
        <v>0</v>
      </c>
      <c r="F7" s="13">
        <v>32</v>
      </c>
      <c r="G7" s="57">
        <v>0</v>
      </c>
      <c r="H7" s="15"/>
      <c r="I7" s="2"/>
      <c r="J7" s="43"/>
      <c r="K7" s="43"/>
      <c r="L7" s="43"/>
      <c r="M7" s="43"/>
      <c r="N7" s="43"/>
      <c r="O7" s="1"/>
      <c r="P7" s="1"/>
    </row>
    <row r="8" spans="1:16" x14ac:dyDescent="0.25">
      <c r="A8" s="70"/>
      <c r="B8" s="12" t="s">
        <v>52</v>
      </c>
      <c r="C8" s="13">
        <v>34</v>
      </c>
      <c r="D8" s="56">
        <v>20</v>
      </c>
      <c r="E8" s="14">
        <v>0</v>
      </c>
      <c r="F8" s="13">
        <v>35</v>
      </c>
      <c r="G8" s="57">
        <v>0</v>
      </c>
      <c r="H8" s="15"/>
      <c r="I8" s="2"/>
      <c r="J8" s="43"/>
      <c r="K8" s="43"/>
      <c r="L8" s="43"/>
      <c r="M8" s="43"/>
      <c r="N8" s="43"/>
      <c r="O8" s="1"/>
      <c r="P8" s="1"/>
    </row>
    <row r="9" spans="1:16" ht="15.75" thickBot="1" x14ac:dyDescent="0.3">
      <c r="A9" s="71"/>
      <c r="B9" s="16" t="s">
        <v>5</v>
      </c>
      <c r="C9" s="17">
        <v>204</v>
      </c>
      <c r="D9" s="58">
        <v>210</v>
      </c>
      <c r="E9" s="18">
        <v>10</v>
      </c>
      <c r="F9" s="17">
        <v>147</v>
      </c>
      <c r="G9" s="59">
        <v>7</v>
      </c>
      <c r="H9" s="19"/>
      <c r="I9" s="2"/>
      <c r="J9" s="43"/>
      <c r="K9" s="43"/>
      <c r="L9" s="43"/>
      <c r="M9" s="43"/>
      <c r="N9" s="43"/>
      <c r="O9" s="1"/>
      <c r="P9" s="1"/>
    </row>
    <row r="10" spans="1:16" ht="15.75" thickBot="1" x14ac:dyDescent="0.3">
      <c r="A10" s="4">
        <v>502</v>
      </c>
      <c r="B10" s="4" t="s">
        <v>6</v>
      </c>
      <c r="C10" s="20">
        <f>SUM(C11:C14)</f>
        <v>899</v>
      </c>
      <c r="D10" s="53">
        <f>SUM(D11:D14)</f>
        <v>975</v>
      </c>
      <c r="E10" s="31">
        <f>SUM(E11:E14)</f>
        <v>0</v>
      </c>
      <c r="F10" s="20">
        <f>SUM(F11:F14)</f>
        <v>945</v>
      </c>
      <c r="G10" s="31">
        <f>SUM(G11:G14)</f>
        <v>0</v>
      </c>
      <c r="H10" s="21"/>
      <c r="I10" s="2"/>
      <c r="J10" s="43"/>
      <c r="K10" s="43"/>
      <c r="L10" s="43"/>
      <c r="M10" s="43"/>
      <c r="N10" s="43"/>
      <c r="O10" s="1"/>
      <c r="P10" s="1"/>
    </row>
    <row r="11" spans="1:16" x14ac:dyDescent="0.25">
      <c r="A11" s="66" t="s">
        <v>3</v>
      </c>
      <c r="B11" s="22" t="s">
        <v>53</v>
      </c>
      <c r="C11" s="23">
        <v>30</v>
      </c>
      <c r="D11" s="37">
        <v>45</v>
      </c>
      <c r="E11" s="24">
        <v>0</v>
      </c>
      <c r="F11" s="23">
        <v>45</v>
      </c>
      <c r="G11" s="60">
        <v>0</v>
      </c>
      <c r="H11" s="11"/>
      <c r="I11" s="3"/>
      <c r="J11" s="43"/>
      <c r="K11" s="43"/>
      <c r="L11" s="43"/>
      <c r="M11" s="43"/>
      <c r="N11" s="43"/>
      <c r="O11" s="1"/>
      <c r="P11" s="1"/>
    </row>
    <row r="12" spans="1:16" x14ac:dyDescent="0.25">
      <c r="A12" s="67"/>
      <c r="B12" s="12" t="s">
        <v>7</v>
      </c>
      <c r="C12" s="9">
        <v>568</v>
      </c>
      <c r="D12" s="54">
        <v>600</v>
      </c>
      <c r="E12" s="10">
        <v>0</v>
      </c>
      <c r="F12" s="9">
        <v>500</v>
      </c>
      <c r="G12" s="55">
        <v>0</v>
      </c>
      <c r="H12" s="25"/>
      <c r="I12" s="2"/>
      <c r="J12" s="43"/>
      <c r="K12" s="43"/>
      <c r="L12" s="43"/>
      <c r="M12" s="43"/>
      <c r="N12" s="43"/>
      <c r="O12" s="1"/>
      <c r="P12" s="1"/>
    </row>
    <row r="13" spans="1:16" x14ac:dyDescent="0.25">
      <c r="A13" s="67"/>
      <c r="B13" s="12" t="s">
        <v>8</v>
      </c>
      <c r="C13" s="13">
        <v>301</v>
      </c>
      <c r="D13" s="56">
        <v>330</v>
      </c>
      <c r="E13" s="14">
        <v>0</v>
      </c>
      <c r="F13" s="13">
        <v>400</v>
      </c>
      <c r="G13" s="57">
        <v>0</v>
      </c>
      <c r="H13" s="15"/>
      <c r="I13" s="2"/>
      <c r="J13" s="43"/>
      <c r="K13" s="43"/>
      <c r="L13" s="43"/>
      <c r="M13" s="43"/>
      <c r="N13" s="43"/>
      <c r="O13" s="1"/>
      <c r="P13" s="1"/>
    </row>
    <row r="14" spans="1:16" ht="15.75" thickBot="1" x14ac:dyDescent="0.3">
      <c r="A14" s="68"/>
      <c r="B14" s="16" t="s">
        <v>43</v>
      </c>
      <c r="C14" s="26"/>
      <c r="D14" s="38"/>
      <c r="E14" s="27"/>
      <c r="F14" s="26"/>
      <c r="G14" s="61"/>
      <c r="H14" s="28"/>
      <c r="I14" s="2"/>
      <c r="J14" s="43"/>
      <c r="K14" s="43"/>
      <c r="L14" s="43"/>
      <c r="M14" s="43"/>
      <c r="N14" s="43"/>
      <c r="O14" s="1"/>
      <c r="P14" s="1"/>
    </row>
    <row r="15" spans="1:16" ht="15.75" thickBot="1" x14ac:dyDescent="0.3">
      <c r="A15" s="33">
        <v>504</v>
      </c>
      <c r="B15" s="5" t="s">
        <v>9</v>
      </c>
      <c r="C15" s="6">
        <v>0</v>
      </c>
      <c r="D15" s="36">
        <v>0</v>
      </c>
      <c r="E15" s="29">
        <v>0</v>
      </c>
      <c r="F15" s="6">
        <v>0</v>
      </c>
      <c r="G15" s="29">
        <v>0</v>
      </c>
      <c r="H15" s="7"/>
      <c r="I15" s="2"/>
      <c r="J15" s="43"/>
      <c r="K15" s="43"/>
      <c r="L15" s="43"/>
      <c r="M15" s="43"/>
      <c r="N15" s="43"/>
      <c r="O15" s="1"/>
      <c r="P15" s="1"/>
    </row>
    <row r="16" spans="1:16" ht="15.75" thickBot="1" x14ac:dyDescent="0.3">
      <c r="A16" s="76">
        <v>511</v>
      </c>
      <c r="B16" s="76" t="s">
        <v>10</v>
      </c>
      <c r="C16" s="77">
        <v>328</v>
      </c>
      <c r="D16" s="78">
        <v>185</v>
      </c>
      <c r="E16" s="79">
        <v>0</v>
      </c>
      <c r="F16" s="77">
        <v>95</v>
      </c>
      <c r="G16" s="79">
        <v>0</v>
      </c>
      <c r="H16" s="80"/>
      <c r="I16" s="30"/>
      <c r="J16" s="43"/>
      <c r="K16" s="43"/>
      <c r="L16" s="43"/>
      <c r="M16" s="43"/>
      <c r="N16" s="43"/>
      <c r="O16" s="1"/>
      <c r="P16" s="1"/>
    </row>
    <row r="17" spans="1:16" ht="15.75" thickBot="1" x14ac:dyDescent="0.3">
      <c r="A17" s="81">
        <v>512</v>
      </c>
      <c r="B17" s="76" t="s">
        <v>11</v>
      </c>
      <c r="C17" s="82">
        <v>38</v>
      </c>
      <c r="D17" s="83">
        <v>24</v>
      </c>
      <c r="E17" s="84">
        <v>5</v>
      </c>
      <c r="F17" s="82">
        <v>25</v>
      </c>
      <c r="G17" s="84">
        <v>3</v>
      </c>
      <c r="H17" s="85"/>
      <c r="I17" s="32"/>
      <c r="J17" s="43"/>
      <c r="K17" s="43"/>
      <c r="L17" s="43"/>
      <c r="M17" s="43"/>
      <c r="N17" s="43"/>
      <c r="O17" s="1"/>
      <c r="P17" s="1"/>
    </row>
    <row r="18" spans="1:16" ht="37.5" thickBot="1" x14ac:dyDescent="0.3">
      <c r="A18" s="76">
        <v>513</v>
      </c>
      <c r="B18" s="76" t="s">
        <v>12</v>
      </c>
      <c r="C18" s="77">
        <v>114</v>
      </c>
      <c r="D18" s="78">
        <v>52</v>
      </c>
      <c r="E18" s="79">
        <v>1</v>
      </c>
      <c r="F18" s="77">
        <v>105</v>
      </c>
      <c r="G18" s="79">
        <v>0</v>
      </c>
      <c r="H18" s="86" t="s">
        <v>54</v>
      </c>
      <c r="I18" s="3"/>
      <c r="J18" s="43"/>
      <c r="K18" s="43"/>
      <c r="L18" s="43"/>
      <c r="M18" s="43"/>
      <c r="N18" s="43"/>
      <c r="O18" s="1"/>
      <c r="P18" s="1"/>
    </row>
    <row r="19" spans="1:16" ht="15.75" thickBot="1" x14ac:dyDescent="0.3">
      <c r="A19" s="76">
        <v>518</v>
      </c>
      <c r="B19" s="76" t="s">
        <v>13</v>
      </c>
      <c r="C19" s="77">
        <f>SUM(C20:C22)</f>
        <v>3927</v>
      </c>
      <c r="D19" s="78">
        <f>SUM(D20:D22)</f>
        <v>3028</v>
      </c>
      <c r="E19" s="79">
        <f>SUM(E20:E22)</f>
        <v>643</v>
      </c>
      <c r="F19" s="77">
        <f>SUM(F20:F22)</f>
        <v>3734</v>
      </c>
      <c r="G19" s="79">
        <f>SUM(G20:G22)</f>
        <v>681</v>
      </c>
      <c r="H19" s="85"/>
      <c r="I19" s="2"/>
      <c r="J19" s="43"/>
      <c r="K19" s="43"/>
      <c r="L19" s="43"/>
      <c r="M19" s="43"/>
      <c r="N19" s="43"/>
      <c r="O19" s="1"/>
      <c r="P19" s="1"/>
    </row>
    <row r="20" spans="1:16" x14ac:dyDescent="0.25">
      <c r="A20" s="87" t="s">
        <v>3</v>
      </c>
      <c r="B20" s="88" t="s">
        <v>14</v>
      </c>
      <c r="C20" s="89">
        <v>45</v>
      </c>
      <c r="D20" s="90">
        <v>41</v>
      </c>
      <c r="E20" s="91">
        <v>3</v>
      </c>
      <c r="F20" s="90">
        <v>33</v>
      </c>
      <c r="G20" s="91">
        <v>10</v>
      </c>
      <c r="H20" s="92"/>
      <c r="I20" s="3"/>
      <c r="J20" s="43"/>
      <c r="K20" s="43"/>
      <c r="L20" s="43"/>
      <c r="M20" s="43"/>
      <c r="N20" s="43"/>
      <c r="O20" s="1"/>
      <c r="P20" s="1"/>
    </row>
    <row r="21" spans="1:16" x14ac:dyDescent="0.25">
      <c r="A21" s="93"/>
      <c r="B21" s="94" t="s">
        <v>15</v>
      </c>
      <c r="C21" s="95">
        <v>28</v>
      </c>
      <c r="D21" s="96">
        <v>0</v>
      </c>
      <c r="E21" s="97">
        <v>0</v>
      </c>
      <c r="F21" s="96">
        <v>0</v>
      </c>
      <c r="G21" s="97">
        <v>0</v>
      </c>
      <c r="H21" s="98"/>
      <c r="I21" s="3"/>
      <c r="J21" s="43"/>
      <c r="K21" s="43"/>
      <c r="L21" s="43"/>
      <c r="M21" s="43"/>
      <c r="N21" s="43"/>
      <c r="O21" s="1"/>
      <c r="P21" s="1"/>
    </row>
    <row r="22" spans="1:16" ht="15.75" thickBot="1" x14ac:dyDescent="0.3">
      <c r="A22" s="93"/>
      <c r="B22" s="94" t="s">
        <v>5</v>
      </c>
      <c r="C22" s="95">
        <v>3854</v>
      </c>
      <c r="D22" s="96">
        <v>2987</v>
      </c>
      <c r="E22" s="97">
        <v>640</v>
      </c>
      <c r="F22" s="96">
        <v>3701</v>
      </c>
      <c r="G22" s="97">
        <v>671</v>
      </c>
      <c r="H22" s="99" t="s">
        <v>55</v>
      </c>
      <c r="I22" s="44"/>
      <c r="J22" s="43"/>
      <c r="K22" s="43"/>
      <c r="L22" s="43"/>
      <c r="M22" s="43"/>
      <c r="N22" s="43"/>
      <c r="O22" s="1"/>
      <c r="P22" s="1"/>
    </row>
    <row r="23" spans="1:16" ht="15.75" thickBot="1" x14ac:dyDescent="0.3">
      <c r="A23" s="100">
        <v>521</v>
      </c>
      <c r="B23" s="76" t="s">
        <v>16</v>
      </c>
      <c r="C23" s="77">
        <f>SUM(C24:C27)</f>
        <v>3744</v>
      </c>
      <c r="D23" s="78">
        <f>SUM(D24:D27)</f>
        <v>3055</v>
      </c>
      <c r="E23" s="79">
        <f>SUM(E24:E27)</f>
        <v>320</v>
      </c>
      <c r="F23" s="77">
        <f>SUM(F24:F27)</f>
        <v>3149</v>
      </c>
      <c r="G23" s="79">
        <f>SUM(G24:G27)</f>
        <v>331</v>
      </c>
      <c r="H23" s="85"/>
      <c r="I23" s="3"/>
      <c r="J23" s="43"/>
      <c r="K23" s="43"/>
      <c r="L23" s="43"/>
      <c r="M23" s="43"/>
      <c r="N23" s="43"/>
      <c r="O23" s="1"/>
      <c r="P23" s="1"/>
    </row>
    <row r="24" spans="1:16" ht="15" customHeight="1" x14ac:dyDescent="0.25">
      <c r="A24" s="87" t="s">
        <v>3</v>
      </c>
      <c r="B24" s="101" t="s">
        <v>56</v>
      </c>
      <c r="C24" s="102">
        <v>3278</v>
      </c>
      <c r="D24" s="103">
        <v>2697</v>
      </c>
      <c r="E24" s="104">
        <v>303</v>
      </c>
      <c r="F24" s="102">
        <v>2884</v>
      </c>
      <c r="G24" s="105">
        <v>316</v>
      </c>
      <c r="H24" s="106" t="s">
        <v>57</v>
      </c>
      <c r="I24" s="3"/>
      <c r="J24" s="43"/>
      <c r="K24" s="43"/>
      <c r="L24" s="43"/>
      <c r="M24" s="43"/>
      <c r="N24" s="43"/>
      <c r="O24" s="1"/>
      <c r="P24" s="1"/>
    </row>
    <row r="25" spans="1:16" x14ac:dyDescent="0.25">
      <c r="A25" s="107"/>
      <c r="B25" s="94" t="s">
        <v>58</v>
      </c>
      <c r="C25" s="62">
        <v>466</v>
      </c>
      <c r="D25" s="108">
        <v>358</v>
      </c>
      <c r="E25" s="109">
        <v>17</v>
      </c>
      <c r="F25" s="62">
        <v>265</v>
      </c>
      <c r="G25" s="97">
        <v>15</v>
      </c>
      <c r="H25" s="110"/>
      <c r="I25" s="2"/>
      <c r="J25" s="43"/>
      <c r="K25" s="43"/>
      <c r="L25" s="43"/>
      <c r="M25" s="43"/>
      <c r="N25" s="43"/>
      <c r="O25" s="1"/>
      <c r="P25" s="1"/>
    </row>
    <row r="26" spans="1:16" x14ac:dyDescent="0.25">
      <c r="A26" s="107"/>
      <c r="B26" s="107" t="s">
        <v>17</v>
      </c>
      <c r="C26" s="111"/>
      <c r="D26" s="112"/>
      <c r="E26" s="113"/>
      <c r="F26" s="111"/>
      <c r="G26" s="114"/>
      <c r="H26" s="115"/>
      <c r="I26" s="2"/>
      <c r="J26" s="43"/>
      <c r="K26" s="43"/>
      <c r="L26" s="43"/>
      <c r="M26" s="43"/>
      <c r="N26" s="43"/>
      <c r="O26" s="1"/>
      <c r="P26" s="1"/>
    </row>
    <row r="27" spans="1:16" ht="15.75" thickBot="1" x14ac:dyDescent="0.3">
      <c r="A27" s="116"/>
      <c r="B27" s="117" t="s">
        <v>18</v>
      </c>
      <c r="C27" s="118"/>
      <c r="D27" s="119"/>
      <c r="E27" s="120"/>
      <c r="F27" s="119"/>
      <c r="G27" s="121"/>
      <c r="H27" s="122"/>
      <c r="I27" s="2"/>
      <c r="J27" s="43"/>
      <c r="K27" s="43"/>
      <c r="L27" s="43"/>
      <c r="M27" s="43"/>
      <c r="N27" s="43"/>
      <c r="O27" s="1"/>
      <c r="P27" s="1"/>
    </row>
    <row r="28" spans="1:16" ht="15.75" thickBot="1" x14ac:dyDescent="0.3">
      <c r="A28" s="76">
        <v>524</v>
      </c>
      <c r="B28" s="76" t="s">
        <v>19</v>
      </c>
      <c r="C28" s="77">
        <v>954</v>
      </c>
      <c r="D28" s="78">
        <v>917</v>
      </c>
      <c r="E28" s="79">
        <v>103</v>
      </c>
      <c r="F28" s="77">
        <v>981</v>
      </c>
      <c r="G28" s="79">
        <v>108</v>
      </c>
      <c r="H28" s="85"/>
      <c r="I28" s="2"/>
      <c r="J28" s="43"/>
      <c r="K28" s="43"/>
      <c r="L28" s="43"/>
      <c r="M28" s="43"/>
      <c r="N28" s="43"/>
      <c r="O28" s="1"/>
      <c r="P28" s="1"/>
    </row>
    <row r="29" spans="1:16" ht="15.75" thickBot="1" x14ac:dyDescent="0.3">
      <c r="A29" s="76">
        <v>525</v>
      </c>
      <c r="B29" s="76" t="s">
        <v>20</v>
      </c>
      <c r="C29" s="77">
        <v>35</v>
      </c>
      <c r="D29" s="78">
        <v>38</v>
      </c>
      <c r="E29" s="79">
        <v>4</v>
      </c>
      <c r="F29" s="77">
        <v>38</v>
      </c>
      <c r="G29" s="79">
        <v>4</v>
      </c>
      <c r="H29" s="85"/>
      <c r="I29" s="3"/>
      <c r="J29" s="43"/>
      <c r="K29" s="43"/>
      <c r="L29" s="43"/>
      <c r="M29" s="43"/>
      <c r="N29" s="43"/>
      <c r="O29" s="1"/>
      <c r="P29" s="1"/>
    </row>
    <row r="30" spans="1:16" ht="15.75" thickBot="1" x14ac:dyDescent="0.3">
      <c r="A30" s="76">
        <v>527</v>
      </c>
      <c r="B30" s="76" t="s">
        <v>21</v>
      </c>
      <c r="C30" s="77">
        <v>98</v>
      </c>
      <c r="D30" s="78">
        <v>110</v>
      </c>
      <c r="E30" s="79">
        <v>10</v>
      </c>
      <c r="F30" s="77">
        <v>100</v>
      </c>
      <c r="G30" s="79">
        <v>10</v>
      </c>
      <c r="H30" s="85"/>
      <c r="I30" s="3"/>
      <c r="J30" s="43"/>
      <c r="K30" s="43"/>
      <c r="L30" s="43"/>
      <c r="M30" s="43"/>
      <c r="N30" s="43"/>
      <c r="O30" s="1"/>
      <c r="P30" s="1"/>
    </row>
    <row r="31" spans="1:16" ht="15.75" thickBot="1" x14ac:dyDescent="0.3">
      <c r="A31" s="76">
        <v>528</v>
      </c>
      <c r="B31" s="76" t="s">
        <v>22</v>
      </c>
      <c r="C31" s="77">
        <v>0</v>
      </c>
      <c r="D31" s="78">
        <v>0</v>
      </c>
      <c r="E31" s="79">
        <v>0</v>
      </c>
      <c r="F31" s="77">
        <v>0</v>
      </c>
      <c r="G31" s="79">
        <v>0</v>
      </c>
      <c r="H31" s="85"/>
      <c r="I31" s="3"/>
      <c r="J31" s="43"/>
      <c r="K31" s="43"/>
      <c r="L31" s="43"/>
      <c r="M31" s="43"/>
      <c r="N31" s="43"/>
      <c r="O31" s="1"/>
      <c r="P31" s="1"/>
    </row>
    <row r="32" spans="1:16" ht="15.75" thickBot="1" x14ac:dyDescent="0.3">
      <c r="A32" s="76">
        <v>531</v>
      </c>
      <c r="B32" s="76" t="s">
        <v>23</v>
      </c>
      <c r="C32" s="77">
        <v>1</v>
      </c>
      <c r="D32" s="78">
        <v>3</v>
      </c>
      <c r="E32" s="79">
        <v>0</v>
      </c>
      <c r="F32" s="77">
        <v>2</v>
      </c>
      <c r="G32" s="79">
        <v>0</v>
      </c>
      <c r="H32" s="85"/>
      <c r="I32" s="3"/>
      <c r="J32" s="43"/>
      <c r="K32" s="43"/>
      <c r="L32" s="43"/>
      <c r="M32" s="43"/>
      <c r="N32" s="43"/>
      <c r="O32" s="1"/>
      <c r="P32" s="1"/>
    </row>
    <row r="33" spans="1:16" ht="15.75" thickBot="1" x14ac:dyDescent="0.3">
      <c r="A33" s="76">
        <v>538</v>
      </c>
      <c r="B33" s="76" t="s">
        <v>24</v>
      </c>
      <c r="C33" s="77">
        <v>12</v>
      </c>
      <c r="D33" s="78">
        <v>11</v>
      </c>
      <c r="E33" s="79">
        <v>0</v>
      </c>
      <c r="F33" s="77">
        <v>14</v>
      </c>
      <c r="G33" s="79">
        <v>0</v>
      </c>
      <c r="H33" s="85"/>
      <c r="I33" s="3"/>
      <c r="J33" s="43"/>
      <c r="K33" s="43"/>
      <c r="L33" s="43"/>
      <c r="M33" s="43"/>
      <c r="N33" s="43"/>
      <c r="O33" s="1"/>
      <c r="P33" s="1"/>
    </row>
    <row r="34" spans="1:16" ht="15.75" thickBot="1" x14ac:dyDescent="0.3">
      <c r="A34" s="76">
        <v>542</v>
      </c>
      <c r="B34" s="76" t="s">
        <v>25</v>
      </c>
      <c r="C34" s="77">
        <v>0</v>
      </c>
      <c r="D34" s="123">
        <v>0</v>
      </c>
      <c r="E34" s="114">
        <v>0</v>
      </c>
      <c r="F34" s="124">
        <v>0</v>
      </c>
      <c r="G34" s="114">
        <v>0</v>
      </c>
      <c r="H34" s="85"/>
      <c r="I34" s="3"/>
      <c r="J34" s="43"/>
      <c r="K34" s="43"/>
      <c r="L34" s="43"/>
      <c r="M34" s="43"/>
      <c r="N34" s="43"/>
      <c r="O34" s="1"/>
      <c r="P34" s="1"/>
    </row>
    <row r="35" spans="1:16" ht="15.75" thickBot="1" x14ac:dyDescent="0.3">
      <c r="A35" s="76">
        <v>543</v>
      </c>
      <c r="B35" s="76" t="s">
        <v>26</v>
      </c>
      <c r="C35" s="77">
        <v>0</v>
      </c>
      <c r="D35" s="78">
        <v>0</v>
      </c>
      <c r="E35" s="79">
        <v>0</v>
      </c>
      <c r="F35" s="77">
        <v>0</v>
      </c>
      <c r="G35" s="79">
        <v>0</v>
      </c>
      <c r="H35" s="85"/>
      <c r="I35" s="3"/>
      <c r="J35" s="43"/>
      <c r="K35" s="43"/>
      <c r="L35" s="43"/>
      <c r="M35" s="43"/>
      <c r="N35" s="43"/>
      <c r="O35" s="1"/>
      <c r="P35" s="1"/>
    </row>
    <row r="36" spans="1:16" ht="15.75" thickBot="1" x14ac:dyDescent="0.3">
      <c r="A36" s="76">
        <v>551</v>
      </c>
      <c r="B36" s="76" t="s">
        <v>27</v>
      </c>
      <c r="C36" s="77">
        <v>336</v>
      </c>
      <c r="D36" s="78">
        <v>303</v>
      </c>
      <c r="E36" s="79">
        <v>0</v>
      </c>
      <c r="F36" s="77">
        <v>285</v>
      </c>
      <c r="G36" s="79">
        <v>0</v>
      </c>
      <c r="H36" s="85"/>
      <c r="I36" s="3"/>
      <c r="J36" s="43"/>
      <c r="K36" s="43"/>
      <c r="L36" s="43"/>
      <c r="M36" s="43"/>
      <c r="N36" s="43"/>
      <c r="O36" s="1"/>
      <c r="P36" s="1"/>
    </row>
    <row r="37" spans="1:16" ht="15.75" thickBot="1" x14ac:dyDescent="0.3">
      <c r="A37" s="125">
        <v>556</v>
      </c>
      <c r="B37" s="76" t="s">
        <v>59</v>
      </c>
      <c r="C37" s="77">
        <v>0</v>
      </c>
      <c r="D37" s="78">
        <v>0</v>
      </c>
      <c r="E37" s="79">
        <v>0</v>
      </c>
      <c r="F37" s="77">
        <v>0</v>
      </c>
      <c r="G37" s="79">
        <v>0</v>
      </c>
      <c r="H37" s="85"/>
      <c r="I37" s="3"/>
      <c r="J37" s="43"/>
      <c r="K37" s="43"/>
      <c r="L37" s="43"/>
      <c r="M37" s="43"/>
      <c r="N37" s="43"/>
      <c r="O37" s="1"/>
      <c r="P37" s="1"/>
    </row>
    <row r="38" spans="1:16" ht="15.75" thickBot="1" x14ac:dyDescent="0.3">
      <c r="A38" s="125">
        <v>557</v>
      </c>
      <c r="B38" s="76" t="s">
        <v>60</v>
      </c>
      <c r="C38" s="77">
        <v>0</v>
      </c>
      <c r="D38" s="78">
        <v>0</v>
      </c>
      <c r="E38" s="79">
        <v>0</v>
      </c>
      <c r="F38" s="77">
        <v>0</v>
      </c>
      <c r="G38" s="79">
        <v>0</v>
      </c>
      <c r="H38" s="85"/>
      <c r="I38" s="3"/>
      <c r="J38" s="43"/>
      <c r="K38" s="43"/>
      <c r="L38" s="43"/>
      <c r="M38" s="43"/>
      <c r="N38" s="43"/>
      <c r="O38" s="1"/>
      <c r="P38" s="1"/>
    </row>
    <row r="39" spans="1:16" ht="15.75" thickBot="1" x14ac:dyDescent="0.3">
      <c r="A39" s="76">
        <v>549</v>
      </c>
      <c r="B39" s="76" t="s">
        <v>28</v>
      </c>
      <c r="C39" s="77">
        <v>0</v>
      </c>
      <c r="D39" s="78">
        <v>0</v>
      </c>
      <c r="E39" s="79">
        <v>0</v>
      </c>
      <c r="F39" s="77">
        <v>0</v>
      </c>
      <c r="G39" s="79">
        <v>0</v>
      </c>
      <c r="H39" s="85"/>
      <c r="I39" s="3"/>
      <c r="J39" s="43"/>
      <c r="K39" s="43"/>
      <c r="L39" s="43"/>
      <c r="M39" s="43"/>
      <c r="N39" s="43"/>
      <c r="O39" s="1"/>
      <c r="P39" s="1"/>
    </row>
    <row r="40" spans="1:16" ht="15.75" thickBot="1" x14ac:dyDescent="0.3">
      <c r="A40" s="81">
        <v>552</v>
      </c>
      <c r="B40" s="76" t="s">
        <v>61</v>
      </c>
      <c r="C40" s="77">
        <v>500</v>
      </c>
      <c r="D40" s="78">
        <v>0</v>
      </c>
      <c r="E40" s="79">
        <v>0</v>
      </c>
      <c r="F40" s="77">
        <v>0</v>
      </c>
      <c r="G40" s="79">
        <v>0</v>
      </c>
      <c r="H40" s="85"/>
      <c r="I40" s="3"/>
      <c r="J40" s="43"/>
      <c r="K40" s="43"/>
      <c r="L40" s="43"/>
      <c r="M40" s="43"/>
      <c r="N40" s="43"/>
      <c r="O40" s="1"/>
      <c r="P40" s="1"/>
    </row>
    <row r="41" spans="1:16" ht="15.75" thickBot="1" x14ac:dyDescent="0.3">
      <c r="A41" s="126">
        <v>569</v>
      </c>
      <c r="B41" s="126" t="s">
        <v>29</v>
      </c>
      <c r="C41" s="127">
        <v>168</v>
      </c>
      <c r="D41" s="128">
        <v>128</v>
      </c>
      <c r="E41" s="129">
        <v>0</v>
      </c>
      <c r="F41" s="127">
        <v>163</v>
      </c>
      <c r="G41" s="129">
        <v>0</v>
      </c>
      <c r="H41" s="130"/>
      <c r="I41" s="3"/>
      <c r="J41" s="43"/>
      <c r="K41" s="43"/>
      <c r="L41" s="43"/>
      <c r="M41" s="43"/>
      <c r="N41" s="43"/>
      <c r="O41" s="1"/>
      <c r="P41" s="1"/>
    </row>
    <row r="42" spans="1:16" ht="16.5" thickTop="1" thickBot="1" x14ac:dyDescent="0.3">
      <c r="A42" s="81" t="s">
        <v>30</v>
      </c>
      <c r="B42" s="81" t="s">
        <v>31</v>
      </c>
      <c r="C42" s="82">
        <f>SUM(C5,C10,C15:C19,C23,C28:C41)</f>
        <v>11434</v>
      </c>
      <c r="D42" s="83">
        <f>SUM(D5,D10,D15:D19,D23,D28:D41)</f>
        <v>9099</v>
      </c>
      <c r="E42" s="84">
        <f>SUM(E5,E10,E15:E19,E23,E28:E41)</f>
        <v>1096</v>
      </c>
      <c r="F42" s="82">
        <f>SUM(F5,F10,F15:F19,F23,F28:F41)</f>
        <v>9861</v>
      </c>
      <c r="G42" s="84">
        <f>SUM(G5,G10,G15:G19,G23,G28:G41)</f>
        <v>1144</v>
      </c>
      <c r="H42" s="131"/>
      <c r="I42" s="3"/>
      <c r="J42" s="43"/>
      <c r="K42" s="43"/>
      <c r="L42" s="43"/>
      <c r="M42" s="43"/>
      <c r="N42" s="43"/>
      <c r="O42" s="1"/>
      <c r="P42" s="1"/>
    </row>
    <row r="43" spans="1:16" x14ac:dyDescent="0.25">
      <c r="A43" s="132"/>
      <c r="B43" s="132"/>
      <c r="C43" s="40"/>
      <c r="D43" s="40"/>
      <c r="E43" s="40"/>
      <c r="F43" s="40"/>
      <c r="G43" s="40"/>
      <c r="H43" s="132"/>
      <c r="I43" s="3"/>
      <c r="J43" s="43"/>
      <c r="K43" s="43"/>
      <c r="L43" s="43"/>
      <c r="M43" s="43"/>
      <c r="N43" s="43"/>
      <c r="O43" s="1"/>
      <c r="P43" s="1"/>
    </row>
    <row r="44" spans="1:16" ht="15.75" thickBot="1" x14ac:dyDescent="0.3">
      <c r="A44" s="132"/>
      <c r="B44" s="132"/>
      <c r="C44" s="40"/>
      <c r="D44" s="40"/>
      <c r="E44" s="40"/>
      <c r="F44" s="40"/>
      <c r="G44" s="40"/>
      <c r="H44" s="132"/>
      <c r="I44" s="3"/>
      <c r="J44" s="43"/>
      <c r="K44" s="43"/>
      <c r="L44" s="43"/>
      <c r="M44" s="43"/>
      <c r="N44" s="43"/>
      <c r="O44" s="1"/>
      <c r="P44" s="1"/>
    </row>
    <row r="45" spans="1:16" ht="15.75" customHeight="1" thickBot="1" x14ac:dyDescent="0.3">
      <c r="A45" s="133" t="s">
        <v>0</v>
      </c>
      <c r="B45" s="133" t="s">
        <v>1</v>
      </c>
      <c r="C45" s="134"/>
      <c r="D45" s="135" t="s">
        <v>45</v>
      </c>
      <c r="E45" s="136"/>
      <c r="F45" s="135" t="s">
        <v>46</v>
      </c>
      <c r="G45" s="136"/>
      <c r="H45" s="137" t="s">
        <v>62</v>
      </c>
      <c r="I45" s="3"/>
      <c r="J45" s="43"/>
      <c r="K45" s="43"/>
      <c r="L45" s="43"/>
      <c r="M45" s="43"/>
      <c r="N45" s="43"/>
      <c r="O45" s="1"/>
      <c r="P45" s="1"/>
    </row>
    <row r="46" spans="1:16" ht="30.75" thickBot="1" x14ac:dyDescent="0.3">
      <c r="A46" s="138"/>
      <c r="B46" s="138"/>
      <c r="C46" s="139" t="s">
        <v>48</v>
      </c>
      <c r="D46" s="140" t="s">
        <v>49</v>
      </c>
      <c r="E46" s="141" t="s">
        <v>50</v>
      </c>
      <c r="F46" s="140" t="s">
        <v>49</v>
      </c>
      <c r="G46" s="141" t="s">
        <v>50</v>
      </c>
      <c r="H46" s="142"/>
      <c r="I46" s="2"/>
      <c r="J46" s="43"/>
      <c r="K46" s="43"/>
      <c r="L46" s="43"/>
      <c r="M46" s="43"/>
      <c r="N46" s="43"/>
      <c r="O46" s="1"/>
      <c r="P46" s="1"/>
    </row>
    <row r="47" spans="1:16" ht="15.75" thickBot="1" x14ac:dyDescent="0.3">
      <c r="A47" s="143">
        <v>602</v>
      </c>
      <c r="B47" s="76" t="s">
        <v>32</v>
      </c>
      <c r="C47" s="77">
        <v>4012</v>
      </c>
      <c r="D47" s="78">
        <v>2876</v>
      </c>
      <c r="E47" s="79">
        <v>120</v>
      </c>
      <c r="F47" s="77">
        <v>3017</v>
      </c>
      <c r="G47" s="79">
        <v>250</v>
      </c>
      <c r="H47" s="76"/>
      <c r="I47" s="2"/>
      <c r="J47" s="43"/>
      <c r="K47" s="43"/>
      <c r="L47" s="43"/>
      <c r="M47" s="43"/>
      <c r="N47" s="43"/>
      <c r="O47" s="1"/>
      <c r="P47" s="1"/>
    </row>
    <row r="48" spans="1:16" ht="15.75" thickBot="1" x14ac:dyDescent="0.3">
      <c r="A48" s="76">
        <v>603</v>
      </c>
      <c r="B48" s="76" t="s">
        <v>33</v>
      </c>
      <c r="C48" s="77">
        <v>1378</v>
      </c>
      <c r="D48" s="78">
        <v>1363</v>
      </c>
      <c r="E48" s="79">
        <v>0</v>
      </c>
      <c r="F48" s="77">
        <v>1302</v>
      </c>
      <c r="G48" s="79">
        <v>0</v>
      </c>
      <c r="H48" s="76"/>
      <c r="I48" s="3"/>
      <c r="J48" s="43"/>
      <c r="K48" s="43"/>
      <c r="L48" s="43"/>
      <c r="M48" s="43"/>
      <c r="N48" s="43"/>
      <c r="O48" s="1"/>
      <c r="P48" s="1"/>
    </row>
    <row r="49" spans="1:16" ht="15.75" thickBot="1" x14ac:dyDescent="0.3">
      <c r="A49" s="76">
        <v>604</v>
      </c>
      <c r="B49" s="76" t="s">
        <v>63</v>
      </c>
      <c r="C49" s="77">
        <v>0</v>
      </c>
      <c r="D49" s="78">
        <v>0</v>
      </c>
      <c r="E49" s="79">
        <v>0</v>
      </c>
      <c r="F49" s="77">
        <v>0</v>
      </c>
      <c r="G49" s="79">
        <v>0</v>
      </c>
      <c r="H49" s="76"/>
      <c r="I49" s="3"/>
      <c r="J49" s="43"/>
      <c r="K49" s="43"/>
      <c r="L49" s="43"/>
      <c r="M49" s="43"/>
      <c r="N49" s="43"/>
      <c r="O49" s="1"/>
      <c r="P49" s="1"/>
    </row>
    <row r="50" spans="1:16" ht="15.75" thickBot="1" x14ac:dyDescent="0.3">
      <c r="A50" s="125">
        <v>609</v>
      </c>
      <c r="B50" s="76" t="s">
        <v>34</v>
      </c>
      <c r="C50" s="77">
        <v>0</v>
      </c>
      <c r="D50" s="78">
        <v>0</v>
      </c>
      <c r="E50" s="79">
        <v>0</v>
      </c>
      <c r="F50" s="77">
        <v>0</v>
      </c>
      <c r="G50" s="79">
        <v>0</v>
      </c>
      <c r="H50" s="76"/>
      <c r="I50" s="3"/>
      <c r="J50" s="43"/>
      <c r="K50" s="43"/>
      <c r="L50" s="43"/>
      <c r="M50" s="43"/>
      <c r="N50" s="43"/>
      <c r="O50" s="1"/>
      <c r="P50" s="1"/>
    </row>
    <row r="51" spans="1:16" ht="15.75" thickBot="1" x14ac:dyDescent="0.3">
      <c r="A51" s="125">
        <v>611</v>
      </c>
      <c r="B51" s="76" t="s">
        <v>64</v>
      </c>
      <c r="C51" s="77">
        <v>0</v>
      </c>
      <c r="D51" s="78">
        <v>0</v>
      </c>
      <c r="E51" s="79">
        <v>0</v>
      </c>
      <c r="F51" s="77">
        <v>0</v>
      </c>
      <c r="G51" s="79">
        <v>0</v>
      </c>
      <c r="H51" s="76"/>
      <c r="I51" s="3"/>
      <c r="J51" s="43"/>
      <c r="K51" s="43"/>
      <c r="L51" s="43"/>
      <c r="M51" s="43"/>
      <c r="N51" s="43"/>
      <c r="O51" s="1"/>
      <c r="P51" s="1"/>
    </row>
    <row r="52" spans="1:16" ht="15.75" thickBot="1" x14ac:dyDescent="0.3">
      <c r="A52" s="93">
        <v>621</v>
      </c>
      <c r="B52" s="93" t="s">
        <v>65</v>
      </c>
      <c r="C52" s="77">
        <v>0</v>
      </c>
      <c r="D52" s="78">
        <v>0</v>
      </c>
      <c r="E52" s="79">
        <v>0</v>
      </c>
      <c r="F52" s="77">
        <v>0</v>
      </c>
      <c r="G52" s="79">
        <v>0</v>
      </c>
      <c r="H52" s="107"/>
      <c r="I52" s="3"/>
      <c r="J52" s="43"/>
      <c r="K52" s="43"/>
      <c r="L52" s="43"/>
      <c r="M52" s="43"/>
      <c r="N52" s="43"/>
      <c r="O52" s="1"/>
      <c r="P52" s="1"/>
    </row>
    <row r="53" spans="1:16" ht="15.75" thickBot="1" x14ac:dyDescent="0.3">
      <c r="A53" s="76">
        <v>646</v>
      </c>
      <c r="B53" s="76" t="s">
        <v>66</v>
      </c>
      <c r="C53" s="77">
        <v>7</v>
      </c>
      <c r="D53" s="78">
        <v>0</v>
      </c>
      <c r="E53" s="79">
        <v>0</v>
      </c>
      <c r="F53" s="77">
        <v>0</v>
      </c>
      <c r="G53" s="79">
        <v>0</v>
      </c>
      <c r="H53" s="144"/>
      <c r="I53" s="2"/>
      <c r="J53" s="43"/>
      <c r="K53" s="43"/>
      <c r="L53" s="43"/>
      <c r="M53" s="43"/>
      <c r="N53" s="43"/>
      <c r="O53" s="1"/>
      <c r="P53" s="1"/>
    </row>
    <row r="54" spans="1:16" ht="15.75" thickBot="1" x14ac:dyDescent="0.3">
      <c r="A54" s="76">
        <v>648</v>
      </c>
      <c r="B54" s="76" t="s">
        <v>67</v>
      </c>
      <c r="C54" s="77">
        <v>6043</v>
      </c>
      <c r="D54" s="78">
        <v>45</v>
      </c>
      <c r="E54" s="79">
        <v>0</v>
      </c>
      <c r="F54" s="77">
        <v>60</v>
      </c>
      <c r="G54" s="79">
        <v>0</v>
      </c>
      <c r="H54" s="76"/>
      <c r="I54" s="2"/>
      <c r="J54" s="43"/>
      <c r="K54" s="43"/>
      <c r="L54" s="43"/>
      <c r="M54" s="43"/>
      <c r="N54" s="43"/>
      <c r="O54" s="1"/>
      <c r="P54" s="1"/>
    </row>
    <row r="55" spans="1:16" ht="15.75" thickBot="1" x14ac:dyDescent="0.3">
      <c r="A55" s="76">
        <v>649</v>
      </c>
      <c r="B55" s="76" t="s">
        <v>35</v>
      </c>
      <c r="C55" s="77">
        <v>0</v>
      </c>
      <c r="D55" s="78">
        <v>0</v>
      </c>
      <c r="E55" s="79">
        <v>0</v>
      </c>
      <c r="F55" s="77">
        <v>0</v>
      </c>
      <c r="G55" s="79">
        <v>0</v>
      </c>
      <c r="H55" s="76"/>
      <c r="I55" s="3"/>
      <c r="J55" s="43"/>
      <c r="K55" s="43"/>
      <c r="L55" s="43"/>
      <c r="M55" s="43"/>
      <c r="N55" s="43"/>
      <c r="O55" s="1"/>
      <c r="P55" s="1"/>
    </row>
    <row r="56" spans="1:16" ht="15.75" thickBot="1" x14ac:dyDescent="0.3">
      <c r="A56" s="76">
        <v>662</v>
      </c>
      <c r="B56" s="76" t="s">
        <v>36</v>
      </c>
      <c r="C56" s="77">
        <v>0</v>
      </c>
      <c r="D56" s="78">
        <v>0</v>
      </c>
      <c r="E56" s="79">
        <v>0</v>
      </c>
      <c r="F56" s="77">
        <v>0</v>
      </c>
      <c r="G56" s="79">
        <v>0</v>
      </c>
      <c r="H56" s="144"/>
      <c r="I56" s="3"/>
      <c r="J56" s="43"/>
      <c r="K56" s="43"/>
      <c r="L56" s="43"/>
      <c r="M56" s="43"/>
      <c r="N56" s="43"/>
      <c r="O56" s="1"/>
      <c r="P56" s="1"/>
    </row>
    <row r="57" spans="1:16" ht="15.75" thickBot="1" x14ac:dyDescent="0.3">
      <c r="A57" s="126">
        <v>669</v>
      </c>
      <c r="B57" s="126" t="s">
        <v>68</v>
      </c>
      <c r="C57" s="127">
        <v>0</v>
      </c>
      <c r="D57" s="128">
        <v>0</v>
      </c>
      <c r="E57" s="129">
        <v>0</v>
      </c>
      <c r="F57" s="127">
        <v>0</v>
      </c>
      <c r="G57" s="129">
        <v>0</v>
      </c>
      <c r="H57" s="145"/>
      <c r="I57" s="2"/>
      <c r="J57" s="43"/>
      <c r="K57" s="43"/>
      <c r="L57" s="43"/>
      <c r="M57" s="43"/>
      <c r="N57" s="43"/>
      <c r="O57" s="1"/>
      <c r="P57" s="1"/>
    </row>
    <row r="58" spans="1:16" ht="16.5" thickTop="1" thickBot="1" x14ac:dyDescent="0.3">
      <c r="A58" s="81" t="s">
        <v>37</v>
      </c>
      <c r="B58" s="81" t="s">
        <v>38</v>
      </c>
      <c r="C58" s="82">
        <f>SUM(C47:C57)</f>
        <v>11440</v>
      </c>
      <c r="D58" s="83">
        <f>SUM(D47:D57)</f>
        <v>4284</v>
      </c>
      <c r="E58" s="84">
        <f>SUM(E47:E57)</f>
        <v>120</v>
      </c>
      <c r="F58" s="82">
        <f>SUM(F47:F57)</f>
        <v>4379</v>
      </c>
      <c r="G58" s="146">
        <f>SUM(G47:G57)</f>
        <v>250</v>
      </c>
      <c r="H58" s="81"/>
      <c r="I58" s="2"/>
      <c r="J58" s="43"/>
      <c r="K58" s="43"/>
      <c r="L58" s="43"/>
      <c r="M58" s="43"/>
      <c r="N58" s="43"/>
      <c r="O58" s="1"/>
      <c r="P58" s="1"/>
    </row>
    <row r="59" spans="1:16" x14ac:dyDescent="0.25">
      <c r="A59" s="132"/>
      <c r="B59" s="132"/>
      <c r="C59" s="40"/>
      <c r="D59" s="40"/>
      <c r="E59" s="40"/>
      <c r="F59" s="40"/>
      <c r="G59" s="40"/>
      <c r="H59" s="132"/>
      <c r="I59" s="3"/>
      <c r="J59" s="43"/>
      <c r="K59" s="43"/>
      <c r="L59" s="43"/>
      <c r="M59" s="43"/>
      <c r="N59" s="43"/>
      <c r="O59" s="1"/>
      <c r="P59" s="1"/>
    </row>
    <row r="60" spans="1:16" x14ac:dyDescent="0.25">
      <c r="A60" s="147"/>
      <c r="B60" s="147"/>
      <c r="C60" s="148"/>
      <c r="D60" s="148"/>
      <c r="E60" s="148"/>
      <c r="F60" s="148"/>
      <c r="G60" s="149"/>
      <c r="H60" s="147"/>
      <c r="I60" s="3"/>
      <c r="J60" s="43"/>
      <c r="K60" s="43"/>
      <c r="L60" s="43"/>
      <c r="M60" s="43"/>
      <c r="N60" s="43"/>
      <c r="O60" s="1"/>
      <c r="P60" s="1"/>
    </row>
    <row r="61" spans="1:16" ht="15.75" thickBot="1" x14ac:dyDescent="0.3">
      <c r="A61" s="150" t="s">
        <v>69</v>
      </c>
      <c r="B61" s="150"/>
      <c r="C61" s="150"/>
      <c r="D61" s="150"/>
      <c r="E61" s="150"/>
      <c r="F61" s="150"/>
      <c r="G61" s="150"/>
      <c r="H61" s="150"/>
      <c r="I61" s="2"/>
      <c r="J61" s="43"/>
      <c r="K61" s="43"/>
      <c r="L61" s="43"/>
      <c r="M61" s="43"/>
      <c r="N61" s="43"/>
      <c r="O61" s="1"/>
      <c r="P61" s="1"/>
    </row>
    <row r="62" spans="1:16" x14ac:dyDescent="0.25">
      <c r="A62" s="88" t="s">
        <v>39</v>
      </c>
      <c r="B62" s="88" t="s">
        <v>40</v>
      </c>
      <c r="C62" s="151">
        <f>SUM(C58)</f>
        <v>11440</v>
      </c>
      <c r="D62" s="152">
        <f>SUM(D58)</f>
        <v>4284</v>
      </c>
      <c r="E62" s="153">
        <f>SUM(E58)</f>
        <v>120</v>
      </c>
      <c r="F62" s="152">
        <f>SUM(F58)</f>
        <v>4379</v>
      </c>
      <c r="G62" s="154">
        <f>SUM(G58)</f>
        <v>250</v>
      </c>
      <c r="H62" s="88"/>
      <c r="I62" s="3"/>
      <c r="J62" s="43"/>
      <c r="K62" s="43"/>
      <c r="L62" s="43"/>
      <c r="M62" s="43"/>
      <c r="N62" s="43"/>
      <c r="O62" s="1"/>
      <c r="P62" s="1"/>
    </row>
    <row r="63" spans="1:16" ht="15.75" thickBot="1" x14ac:dyDescent="0.3">
      <c r="A63" s="155" t="s">
        <v>41</v>
      </c>
      <c r="B63" s="155" t="s">
        <v>42</v>
      </c>
      <c r="C63" s="156">
        <f>SUM(C42)</f>
        <v>11434</v>
      </c>
      <c r="D63" s="119">
        <f>SUM(D42)</f>
        <v>9099</v>
      </c>
      <c r="E63" s="120">
        <f>SUM(E42)</f>
        <v>1096</v>
      </c>
      <c r="F63" s="119">
        <f>SUM(F42)</f>
        <v>9861</v>
      </c>
      <c r="G63" s="157">
        <f>SUM(G42)</f>
        <v>1144</v>
      </c>
      <c r="H63" s="116"/>
      <c r="I63" s="2"/>
      <c r="J63" s="43"/>
      <c r="K63" s="43"/>
      <c r="L63" s="43"/>
      <c r="M63" s="43"/>
      <c r="N63" s="43"/>
      <c r="O63" s="1"/>
      <c r="P63" s="1"/>
    </row>
    <row r="64" spans="1:16" ht="15.75" thickBot="1" x14ac:dyDescent="0.3">
      <c r="A64" s="116"/>
      <c r="B64" s="158" t="s">
        <v>70</v>
      </c>
      <c r="C64" s="159">
        <f>C62-C63</f>
        <v>6</v>
      </c>
      <c r="D64" s="160"/>
      <c r="E64" s="161"/>
      <c r="F64" s="160"/>
      <c r="G64" s="162"/>
      <c r="H64" s="116"/>
      <c r="I64" s="2"/>
      <c r="J64" s="43"/>
      <c r="K64" s="43"/>
      <c r="L64" s="43"/>
      <c r="M64" s="43"/>
      <c r="N64" s="43"/>
      <c r="O64" s="1"/>
      <c r="P64" s="1"/>
    </row>
    <row r="65" spans="1:16" ht="15.75" thickBot="1" x14ac:dyDescent="0.3">
      <c r="A65" s="76"/>
      <c r="B65" s="163" t="s">
        <v>71</v>
      </c>
      <c r="C65" s="164" t="s">
        <v>72</v>
      </c>
      <c r="D65" s="165">
        <f>D63-D62</f>
        <v>4815</v>
      </c>
      <c r="E65" s="166">
        <v>976</v>
      </c>
      <c r="F65" s="167">
        <f>F63-F62</f>
        <v>5482</v>
      </c>
      <c r="G65" s="168">
        <f>G63-G62</f>
        <v>894</v>
      </c>
      <c r="H65" s="76"/>
      <c r="I65" s="2"/>
      <c r="J65" s="43"/>
      <c r="K65" s="43"/>
      <c r="L65" s="43"/>
      <c r="M65" s="43"/>
      <c r="N65" s="43"/>
      <c r="O65" s="1"/>
      <c r="P65" s="1"/>
    </row>
    <row r="66" spans="1:16" ht="15.75" thickBot="1" x14ac:dyDescent="0.3">
      <c r="A66" s="76"/>
      <c r="B66" s="163" t="s">
        <v>73</v>
      </c>
      <c r="C66" s="164"/>
      <c r="D66" s="169">
        <f>D65+E65</f>
        <v>5791</v>
      </c>
      <c r="E66" s="170"/>
      <c r="F66" s="171">
        <f>F65+G65</f>
        <v>6376</v>
      </c>
      <c r="G66" s="172"/>
      <c r="H66" s="76"/>
      <c r="I66" s="2"/>
      <c r="J66" s="43"/>
      <c r="K66" s="43"/>
      <c r="L66" s="43"/>
      <c r="M66" s="43"/>
      <c r="N66" s="43"/>
      <c r="O66" s="1"/>
      <c r="P66" s="1"/>
    </row>
    <row r="67" spans="1:16" x14ac:dyDescent="0.25">
      <c r="A67" s="147"/>
      <c r="B67" s="147"/>
      <c r="C67" s="148"/>
      <c r="D67" s="148"/>
      <c r="E67" s="148"/>
      <c r="F67" s="148"/>
      <c r="G67" s="149"/>
      <c r="H67" s="147"/>
      <c r="I67" s="3"/>
      <c r="J67" s="43"/>
      <c r="K67" s="43"/>
      <c r="L67" s="43"/>
      <c r="M67" s="43"/>
      <c r="N67" s="43"/>
      <c r="O67" s="1"/>
      <c r="P67" s="1"/>
    </row>
    <row r="68" spans="1:16" x14ac:dyDescent="0.25">
      <c r="A68" s="147"/>
      <c r="B68" s="147" t="s">
        <v>74</v>
      </c>
      <c r="C68" s="148"/>
      <c r="D68" s="148"/>
      <c r="E68" s="148"/>
      <c r="F68" s="148"/>
      <c r="G68" s="149"/>
      <c r="H68" s="147"/>
      <c r="I68" s="2"/>
      <c r="J68" s="43"/>
      <c r="K68" s="43"/>
      <c r="L68" s="43"/>
      <c r="M68" s="43"/>
      <c r="N68" s="43"/>
      <c r="O68" s="1"/>
      <c r="P68" s="1"/>
    </row>
    <row r="69" spans="1:16" x14ac:dyDescent="0.25">
      <c r="A69" s="147"/>
      <c r="B69" s="147" t="s">
        <v>75</v>
      </c>
      <c r="C69" s="148"/>
      <c r="D69" s="148"/>
      <c r="E69" s="148"/>
      <c r="F69" s="148" t="s">
        <v>76</v>
      </c>
      <c r="G69" s="149"/>
      <c r="H69" s="147"/>
      <c r="I69" s="2"/>
      <c r="J69" s="43"/>
      <c r="K69" s="43"/>
      <c r="L69" s="43"/>
      <c r="M69" s="43"/>
      <c r="N69" s="43"/>
      <c r="O69" s="1"/>
      <c r="P69" s="1"/>
    </row>
    <row r="70" spans="1:16" x14ac:dyDescent="0.25">
      <c r="A70" s="41"/>
      <c r="B70" s="41"/>
      <c r="C70" s="39"/>
      <c r="D70" s="39"/>
      <c r="E70" s="39"/>
      <c r="F70" s="40"/>
      <c r="G70" s="41"/>
      <c r="H70" s="147"/>
      <c r="I70" s="2"/>
      <c r="J70" s="43"/>
      <c r="K70" s="43"/>
      <c r="L70" s="43"/>
      <c r="M70" s="43"/>
      <c r="N70" s="43"/>
      <c r="O70" s="1"/>
      <c r="P70" s="1"/>
    </row>
    <row r="71" spans="1:16" x14ac:dyDescent="0.25">
      <c r="A71" s="41"/>
      <c r="B71" s="41"/>
      <c r="C71" s="39"/>
      <c r="D71" s="39"/>
      <c r="E71" s="39"/>
      <c r="F71" s="40"/>
      <c r="G71" s="41"/>
      <c r="H71" s="147"/>
      <c r="I71" s="2"/>
      <c r="J71" s="43"/>
      <c r="K71" s="43"/>
      <c r="L71" s="43"/>
      <c r="M71" s="43"/>
      <c r="N71" s="43"/>
      <c r="O71" s="1"/>
      <c r="P71" s="1"/>
    </row>
    <row r="72" spans="1:16" x14ac:dyDescent="0.25">
      <c r="A72" s="147"/>
      <c r="B72" s="147"/>
      <c r="C72" s="148"/>
      <c r="D72" s="148"/>
      <c r="E72" s="148"/>
      <c r="F72" s="149"/>
      <c r="G72" s="147"/>
      <c r="H72" s="147"/>
      <c r="I72" s="2"/>
      <c r="J72" s="43"/>
      <c r="K72" s="43"/>
      <c r="L72" s="43"/>
      <c r="M72" s="43"/>
      <c r="N72" s="43"/>
      <c r="O72" s="1"/>
      <c r="P72" s="1"/>
    </row>
    <row r="73" spans="1:16" x14ac:dyDescent="0.25">
      <c r="A73" s="147"/>
      <c r="B73" s="147"/>
      <c r="C73" s="148"/>
      <c r="D73" s="148"/>
      <c r="E73" s="148"/>
      <c r="F73" s="149"/>
      <c r="G73" s="147"/>
      <c r="H73" s="147"/>
      <c r="I73" s="2"/>
      <c r="J73" s="43"/>
      <c r="K73" s="43"/>
      <c r="L73" s="43"/>
      <c r="M73" s="43"/>
      <c r="N73" s="43"/>
      <c r="O73" s="1"/>
      <c r="P73" s="1"/>
    </row>
    <row r="74" spans="1:16" x14ac:dyDescent="0.25">
      <c r="A74" s="173"/>
      <c r="B74" s="174"/>
      <c r="C74" s="175"/>
      <c r="D74" s="175"/>
      <c r="E74" s="175"/>
      <c r="F74" s="175"/>
      <c r="G74" s="175"/>
      <c r="H74" s="132"/>
      <c r="I74" s="43"/>
      <c r="J74" s="43"/>
      <c r="K74" s="1"/>
      <c r="L74" s="1"/>
      <c r="M74" s="1"/>
      <c r="N74" s="1"/>
      <c r="O74" s="1"/>
      <c r="P74" s="1"/>
    </row>
    <row r="75" spans="1:16" x14ac:dyDescent="0.25">
      <c r="A75" s="132"/>
      <c r="B75" s="176"/>
      <c r="C75" s="177"/>
      <c r="D75" s="177"/>
      <c r="E75" s="177"/>
      <c r="F75" s="177"/>
      <c r="G75" s="132"/>
      <c r="H75" s="132"/>
      <c r="I75" s="43"/>
      <c r="J75" s="43"/>
      <c r="K75" s="1"/>
      <c r="L75" s="1"/>
      <c r="M75" s="1"/>
      <c r="N75" s="1"/>
      <c r="O75" s="1"/>
      <c r="P75" s="1"/>
    </row>
    <row r="76" spans="1:16" x14ac:dyDescent="0.25">
      <c r="A76" s="178"/>
      <c r="B76" s="178"/>
      <c r="C76" s="39"/>
      <c r="D76" s="39"/>
      <c r="E76" s="39"/>
      <c r="F76" s="40"/>
      <c r="G76" s="41"/>
      <c r="H76" s="132"/>
      <c r="I76" s="43"/>
      <c r="J76" s="43"/>
      <c r="K76" s="1"/>
      <c r="L76" s="1"/>
      <c r="M76" s="1"/>
      <c r="N76" s="1"/>
      <c r="O76" s="1"/>
      <c r="P76" s="1"/>
    </row>
    <row r="77" spans="1:16" x14ac:dyDescent="0.25">
      <c r="A77" s="65"/>
      <c r="B77" s="65"/>
      <c r="C77" s="42"/>
      <c r="D77" s="42"/>
      <c r="E77" s="42"/>
      <c r="F77" s="35"/>
      <c r="G77" s="32"/>
      <c r="H77" s="30"/>
      <c r="I77" s="43"/>
      <c r="J77" s="43"/>
      <c r="K77" s="1"/>
      <c r="L77" s="1"/>
      <c r="M77" s="1"/>
      <c r="N77" s="1"/>
      <c r="O77" s="1"/>
      <c r="P77" s="1"/>
    </row>
    <row r="78" spans="1:16" x14ac:dyDescent="0.25">
      <c r="A78" s="65"/>
      <c r="B78" s="65"/>
      <c r="C78" s="42"/>
      <c r="D78" s="42"/>
      <c r="E78" s="42"/>
      <c r="F78" s="35"/>
      <c r="G78" s="32"/>
      <c r="H78" s="30"/>
      <c r="I78" s="43"/>
      <c r="J78" s="43"/>
      <c r="K78" s="1"/>
      <c r="L78" s="1"/>
      <c r="M78" s="1"/>
      <c r="N78" s="1"/>
      <c r="O78" s="1"/>
      <c r="P78" s="1"/>
    </row>
    <row r="79" spans="1:16" x14ac:dyDescent="0.25">
      <c r="A79" s="32"/>
      <c r="B79" s="32"/>
      <c r="C79" s="42"/>
      <c r="D79" s="42"/>
      <c r="E79" s="42"/>
      <c r="F79" s="35"/>
      <c r="G79" s="32"/>
      <c r="H79" s="30"/>
      <c r="I79" s="43"/>
      <c r="J79" s="43"/>
      <c r="K79" s="1"/>
      <c r="L79" s="1"/>
      <c r="M79" s="1"/>
      <c r="N79" s="1"/>
      <c r="O79" s="1"/>
      <c r="P79" s="1"/>
    </row>
    <row r="80" spans="1:1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</sheetData>
  <protectedRanges>
    <protectedRange sqref="C76:G78" name="Oblast9_2"/>
    <protectedRange sqref="C70:G70" name="Oblast9_2_4"/>
    <protectedRange sqref="C67:H69" name="Oblast9_1_3"/>
    <protectedRange sqref="C47:H57" name="Oblast8_1_5"/>
    <protectedRange sqref="C11:H18" name="Oblast4_1_5"/>
    <protectedRange sqref="C20:H22" name="Oblast3_1_5"/>
    <protectedRange sqref="C11:H18" name="Oblast2_1_5"/>
    <protectedRange sqref="C6:H9" name="Oblast1_1_5"/>
    <protectedRange sqref="C20:H22" name="Oblast6_1_5"/>
    <protectedRange sqref="C24:H41" name="Oblast7_1_5"/>
  </protectedRanges>
  <mergeCells count="19">
    <mergeCell ref="D45:E45"/>
    <mergeCell ref="F45:G45"/>
    <mergeCell ref="H45:H46"/>
    <mergeCell ref="H3:H4"/>
    <mergeCell ref="A76:B76"/>
    <mergeCell ref="A77:B77"/>
    <mergeCell ref="A78:B78"/>
    <mergeCell ref="A11:A14"/>
    <mergeCell ref="A61:H61"/>
    <mergeCell ref="D66:E66"/>
    <mergeCell ref="A6:A9"/>
    <mergeCell ref="A3:A4"/>
    <mergeCell ref="B3:B4"/>
    <mergeCell ref="D3:E3"/>
    <mergeCell ref="F3:G3"/>
    <mergeCell ref="F66:G66"/>
    <mergeCell ref="H24:H25"/>
    <mergeCell ref="A45:A46"/>
    <mergeCell ref="B45:B4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Pólová Pavla Ing.</dc:creator>
  <cp:lastModifiedBy>Pólová Pavla Ing.</cp:lastModifiedBy>
  <cp:lastPrinted>2016-10-06T07:43:50Z</cp:lastPrinted>
  <dcterms:created xsi:type="dcterms:W3CDTF">2016-10-05T07:33:24Z</dcterms:created>
  <dcterms:modified xsi:type="dcterms:W3CDTF">2016-11-25T08:45:07Z</dcterms:modified>
</cp:coreProperties>
</file>